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組織フォルダ\110 市民部\010 税務課\通常\☆（税務課より）税務課へ☆\新・市民税係\市民税\08_申告受付\12_申告案内ハガキ送付（1月）\令和6年度（作成中）\01申告手引きの作成・ＨＰの編集素材\01ホームページ\02市申告書（分離用）\"/>
    </mc:Choice>
  </mc:AlternateContent>
  <workbookProtection workbookPassword="DECE" lockStructure="1"/>
  <bookViews>
    <workbookView xWindow="0" yWindow="0" windowWidth="19200" windowHeight="11370" tabRatio="841"/>
  </bookViews>
  <sheets>
    <sheet name="申告書（表）" sheetId="16" r:id="rId1"/>
    <sheet name="Sheet1" sheetId="21" state="hidden" r:id="rId2"/>
  </sheets>
  <definedNames>
    <definedName name="_xlnm.Print_Area" localSheetId="0">'申告書（表）'!$A$1:$CF$126</definedName>
    <definedName name="所得の種類">Sheet1!$N$3:$N$6</definedName>
  </definedNames>
  <calcPr calcId="162913"/>
</workbook>
</file>

<file path=xl/calcChain.xml><?xml version="1.0" encoding="utf-8"?>
<calcChain xmlns="http://schemas.openxmlformats.org/spreadsheetml/2006/main">
  <c r="AY122" i="16" l="1"/>
  <c r="BL122" i="16" s="1"/>
  <c r="BL114" i="16"/>
  <c r="AG102" i="16"/>
  <c r="H3" i="21" l="1"/>
  <c r="H5" i="21" s="1"/>
  <c r="H4" i="21"/>
  <c r="C6" i="21"/>
  <c r="C11" i="21"/>
  <c r="C12" i="21"/>
  <c r="F12" i="21"/>
  <c r="I12" i="21"/>
  <c r="C13" i="21"/>
  <c r="F13" i="21"/>
  <c r="I13" i="21"/>
  <c r="C14" i="21"/>
  <c r="F14" i="21"/>
  <c r="I14" i="21"/>
  <c r="C15" i="21"/>
  <c r="F15" i="21"/>
  <c r="I15" i="21"/>
  <c r="F20" i="21"/>
  <c r="I20" i="21"/>
  <c r="F21" i="21"/>
  <c r="I21" i="21"/>
  <c r="F22" i="21"/>
  <c r="I22" i="21"/>
  <c r="F26" i="21"/>
  <c r="I26" i="21"/>
  <c r="F27" i="21"/>
  <c r="I27" i="21"/>
  <c r="F28" i="21"/>
  <c r="I28" i="21"/>
  <c r="B32" i="21"/>
  <c r="C32" i="21" s="1"/>
  <c r="D32" i="21"/>
  <c r="B33" i="21"/>
  <c r="C33" i="21" s="1"/>
  <c r="D33" i="21"/>
  <c r="I37" i="21" s="1"/>
  <c r="C36" i="21"/>
  <c r="C37" i="21"/>
  <c r="C41" i="21" s="1"/>
  <c r="G41" i="21" s="1"/>
  <c r="B40" i="21"/>
  <c r="H40" i="21" s="1"/>
  <c r="F40" i="21"/>
  <c r="B41" i="21"/>
  <c r="H41" i="21" s="1"/>
  <c r="F41" i="21"/>
  <c r="B42" i="21"/>
  <c r="H42" i="21" s="1"/>
  <c r="F42" i="21"/>
  <c r="B43" i="21"/>
  <c r="H43" i="21" s="1"/>
  <c r="F43" i="21"/>
  <c r="H49" i="21"/>
  <c r="E41" i="21" l="1"/>
  <c r="H37" i="21"/>
  <c r="E43" i="21"/>
  <c r="F33" i="21"/>
  <c r="F7" i="21"/>
  <c r="E42" i="21"/>
  <c r="E40" i="21"/>
  <c r="C42" i="21"/>
  <c r="G42" i="21" s="1"/>
  <c r="F37" i="21"/>
  <c r="C40" i="21"/>
  <c r="G40" i="21" s="1"/>
  <c r="C43" i="21"/>
  <c r="G43" i="21" s="1"/>
</calcChain>
</file>

<file path=xl/sharedStrings.xml><?xml version="1.0" encoding="utf-8"?>
<sst xmlns="http://schemas.openxmlformats.org/spreadsheetml/2006/main" count="233" uniqueCount="185">
  <si>
    <t>フリガナ</t>
  </si>
  <si>
    <t>円</t>
    <rPh sb="0" eb="1">
      <t>エン</t>
    </rPh>
    <phoneticPr fontId="2"/>
  </si>
  <si>
    <t>給与所得計算</t>
    <rPh sb="0" eb="2">
      <t>キュウヨ</t>
    </rPh>
    <rPh sb="2" eb="4">
      <t>ショトク</t>
    </rPh>
    <rPh sb="4" eb="6">
      <t>ケイサン</t>
    </rPh>
    <phoneticPr fontId="2"/>
  </si>
  <si>
    <t>給与収入額</t>
    <rPh sb="0" eb="2">
      <t>キュウヨ</t>
    </rPh>
    <rPh sb="2" eb="4">
      <t>シュウニュウ</t>
    </rPh>
    <rPh sb="4" eb="5">
      <t>ガク</t>
    </rPh>
    <phoneticPr fontId="2"/>
  </si>
  <si>
    <t>所得額</t>
    <rPh sb="0" eb="2">
      <t>ショトク</t>
    </rPh>
    <rPh sb="2" eb="3">
      <t>ガク</t>
    </rPh>
    <phoneticPr fontId="2"/>
  </si>
  <si>
    <t>年金</t>
    <rPh sb="0" eb="2">
      <t>ネンキン</t>
    </rPh>
    <phoneticPr fontId="2"/>
  </si>
  <si>
    <t>老年者基準日</t>
    <rPh sb="0" eb="3">
      <t>ロウネンシャ</t>
    </rPh>
    <rPh sb="3" eb="5">
      <t>キジュン</t>
    </rPh>
    <rPh sb="5" eb="6">
      <t>ヒ</t>
    </rPh>
    <phoneticPr fontId="2"/>
  </si>
  <si>
    <t>65歳未満</t>
    <rPh sb="2" eb="3">
      <t>サイ</t>
    </rPh>
    <rPh sb="3" eb="5">
      <t>ミマン</t>
    </rPh>
    <phoneticPr fontId="2"/>
  </si>
  <si>
    <t>収入金額</t>
    <rPh sb="0" eb="2">
      <t>シュウニュウ</t>
    </rPh>
    <rPh sb="2" eb="4">
      <t>キンガク</t>
    </rPh>
    <phoneticPr fontId="2"/>
  </si>
  <si>
    <t>６５歳以上</t>
    <rPh sb="2" eb="3">
      <t>サイ</t>
    </rPh>
    <rPh sb="3" eb="5">
      <t>イジョウ</t>
    </rPh>
    <phoneticPr fontId="2"/>
  </si>
  <si>
    <t>生年月日</t>
    <rPh sb="0" eb="2">
      <t>セイネン</t>
    </rPh>
    <rPh sb="2" eb="4">
      <t>ガッピ</t>
    </rPh>
    <phoneticPr fontId="2"/>
  </si>
  <si>
    <t>公的年金所得</t>
    <rPh sb="0" eb="2">
      <t>コウテキ</t>
    </rPh>
    <rPh sb="2" eb="4">
      <t>ネンキン</t>
    </rPh>
    <rPh sb="4" eb="6">
      <t>ショトク</t>
    </rPh>
    <phoneticPr fontId="2"/>
  </si>
  <si>
    <t>老年者該当</t>
    <rPh sb="0" eb="3">
      <t>ロウネンシャ</t>
    </rPh>
    <rPh sb="3" eb="5">
      <t>ガイトウ</t>
    </rPh>
    <phoneticPr fontId="2"/>
  </si>
  <si>
    <t>明</t>
    <rPh sb="0" eb="1">
      <t>メイ</t>
    </rPh>
    <phoneticPr fontId="2"/>
  </si>
  <si>
    <t>大</t>
    <rPh sb="0" eb="1">
      <t>ダイ</t>
    </rPh>
    <phoneticPr fontId="2"/>
  </si>
  <si>
    <t>昭</t>
    <rPh sb="0" eb="1">
      <t>アキラ</t>
    </rPh>
    <phoneticPr fontId="2"/>
  </si>
  <si>
    <t>平</t>
    <rPh sb="0" eb="1">
      <t>ヘイ</t>
    </rPh>
    <phoneticPr fontId="2"/>
  </si>
  <si>
    <t>昭和</t>
    <rPh sb="0" eb="2">
      <t>ショウワ</t>
    </rPh>
    <phoneticPr fontId="2"/>
  </si>
  <si>
    <t>大正</t>
    <rPh sb="0" eb="2">
      <t>タイショウ</t>
    </rPh>
    <phoneticPr fontId="2"/>
  </si>
  <si>
    <t>平成</t>
    <rPh sb="0" eb="2">
      <t>ヘイセイ</t>
    </rPh>
    <phoneticPr fontId="2"/>
  </si>
  <si>
    <t>明治</t>
    <rPh sb="0" eb="2">
      <t>メイジ</t>
    </rPh>
    <phoneticPr fontId="2"/>
  </si>
  <si>
    <t>年号選択</t>
    <rPh sb="0" eb="2">
      <t>ネンゴウ</t>
    </rPh>
    <rPh sb="2" eb="4">
      <t>センタク</t>
    </rPh>
    <phoneticPr fontId="2"/>
  </si>
  <si>
    <t>一般生命保険</t>
    <rPh sb="0" eb="2">
      <t>イッパン</t>
    </rPh>
    <rPh sb="2" eb="4">
      <t>セイメイ</t>
    </rPh>
    <rPh sb="4" eb="6">
      <t>ホケン</t>
    </rPh>
    <phoneticPr fontId="2"/>
  </si>
  <si>
    <t>個人年金保険</t>
    <rPh sb="0" eb="2">
      <t>コジン</t>
    </rPh>
    <rPh sb="2" eb="4">
      <t>ネンキン</t>
    </rPh>
    <rPh sb="4" eb="6">
      <t>ホケン</t>
    </rPh>
    <phoneticPr fontId="2"/>
  </si>
  <si>
    <t>生命保険料控除</t>
    <rPh sb="0" eb="2">
      <t>セイメイ</t>
    </rPh>
    <rPh sb="2" eb="5">
      <t>ホケンリョウ</t>
    </rPh>
    <rPh sb="5" eb="7">
      <t>コウジョ</t>
    </rPh>
    <phoneticPr fontId="2"/>
  </si>
  <si>
    <t>損害保険料控除</t>
    <rPh sb="0" eb="2">
      <t>ソンガイ</t>
    </rPh>
    <rPh sb="2" eb="4">
      <t>ホケン</t>
    </rPh>
    <rPh sb="4" eb="5">
      <t>リョウ</t>
    </rPh>
    <rPh sb="5" eb="7">
      <t>コウジョ</t>
    </rPh>
    <phoneticPr fontId="2"/>
  </si>
  <si>
    <t>長期</t>
    <rPh sb="0" eb="2">
      <t>チョウキ</t>
    </rPh>
    <phoneticPr fontId="2"/>
  </si>
  <si>
    <t>短期</t>
    <rPh sb="0" eb="2">
      <t>タンキ</t>
    </rPh>
    <phoneticPr fontId="2"/>
  </si>
  <si>
    <t>寡婦（夫)</t>
    <rPh sb="0" eb="2">
      <t>カフ</t>
    </rPh>
    <rPh sb="3" eb="4">
      <t>オット</t>
    </rPh>
    <phoneticPr fontId="2"/>
  </si>
  <si>
    <t>寡婦特別</t>
    <rPh sb="0" eb="2">
      <t>カフ</t>
    </rPh>
    <rPh sb="2" eb="4">
      <t>トクベツ</t>
    </rPh>
    <phoneticPr fontId="2"/>
  </si>
  <si>
    <t>勤労学生</t>
    <rPh sb="0" eb="2">
      <t>キンロウ</t>
    </rPh>
    <rPh sb="2" eb="4">
      <t>ガクセイ</t>
    </rPh>
    <phoneticPr fontId="2"/>
  </si>
  <si>
    <t>老年者</t>
    <rPh sb="0" eb="3">
      <t>ロウネンシャ</t>
    </rPh>
    <phoneticPr fontId="2"/>
  </si>
  <si>
    <t>障害者</t>
    <rPh sb="0" eb="3">
      <t>ショウガイシャ</t>
    </rPh>
    <phoneticPr fontId="2"/>
  </si>
  <si>
    <t>特別障害者</t>
    <rPh sb="0" eb="2">
      <t>トクベツ</t>
    </rPh>
    <rPh sb="2" eb="5">
      <t>ショウガイシャ</t>
    </rPh>
    <phoneticPr fontId="2"/>
  </si>
  <si>
    <t>配偶者特別控除</t>
    <rPh sb="0" eb="3">
      <t>ハイグウシャ</t>
    </rPh>
    <rPh sb="3" eb="5">
      <t>トクベツ</t>
    </rPh>
    <rPh sb="5" eb="7">
      <t>コウジョ</t>
    </rPh>
    <phoneticPr fontId="2"/>
  </si>
  <si>
    <t>所得金額</t>
    <rPh sb="0" eb="2">
      <t>ショトク</t>
    </rPh>
    <rPh sb="2" eb="4">
      <t>キンガク</t>
    </rPh>
    <phoneticPr fontId="2"/>
  </si>
  <si>
    <t>控除額</t>
    <rPh sb="0" eb="2">
      <t>コウジョ</t>
    </rPh>
    <rPh sb="2" eb="3">
      <t>ガク</t>
    </rPh>
    <phoneticPr fontId="2"/>
  </si>
  <si>
    <t>明・大・昭・平</t>
    <rPh sb="0" eb="1">
      <t>メイ</t>
    </rPh>
    <rPh sb="2" eb="3">
      <t>ダイ</t>
    </rPh>
    <rPh sb="4" eb="5">
      <t>ショウ</t>
    </rPh>
    <rPh sb="6" eb="7">
      <t>ヘイ</t>
    </rPh>
    <phoneticPr fontId="2"/>
  </si>
  <si>
    <t>老人扶養</t>
    <rPh sb="0" eb="2">
      <t>ロウジン</t>
    </rPh>
    <rPh sb="2" eb="4">
      <t>フヨウ</t>
    </rPh>
    <phoneticPr fontId="2"/>
  </si>
  <si>
    <t>同居</t>
    <rPh sb="0" eb="2">
      <t>ドウキョ</t>
    </rPh>
    <phoneticPr fontId="2"/>
  </si>
  <si>
    <t>老配</t>
    <rPh sb="0" eb="1">
      <t>ロウ</t>
    </rPh>
    <rPh sb="1" eb="2">
      <t>クバ</t>
    </rPh>
    <phoneticPr fontId="2"/>
  </si>
  <si>
    <t>一般</t>
    <rPh sb="0" eb="2">
      <t>イッパン</t>
    </rPh>
    <phoneticPr fontId="2"/>
  </si>
  <si>
    <t>（６５歳以上）</t>
    <rPh sb="3" eb="4">
      <t>サイ</t>
    </rPh>
    <rPh sb="4" eb="6">
      <t>イジョウ</t>
    </rPh>
    <phoneticPr fontId="2"/>
  </si>
  <si>
    <t>配偶者生年月日</t>
    <rPh sb="0" eb="3">
      <t>ハイグウシャ</t>
    </rPh>
    <rPh sb="3" eb="5">
      <t>セイネン</t>
    </rPh>
    <rPh sb="5" eb="7">
      <t>ガッピ</t>
    </rPh>
    <phoneticPr fontId="2"/>
  </si>
  <si>
    <t>基準日</t>
    <rPh sb="0" eb="3">
      <t>キジュンビ</t>
    </rPh>
    <phoneticPr fontId="2"/>
  </si>
  <si>
    <t>特別障害</t>
    <rPh sb="0" eb="2">
      <t>トクベツ</t>
    </rPh>
    <rPh sb="2" eb="4">
      <t>ショウガイ</t>
    </rPh>
    <phoneticPr fontId="2"/>
  </si>
  <si>
    <t>特定扶養</t>
    <rPh sb="0" eb="2">
      <t>トクテイ</t>
    </rPh>
    <rPh sb="2" eb="4">
      <t>フヨウ</t>
    </rPh>
    <phoneticPr fontId="2"/>
  </si>
  <si>
    <t>同老</t>
    <rPh sb="0" eb="1">
      <t>ドウ</t>
    </rPh>
    <rPh sb="1" eb="2">
      <t>ロウ</t>
    </rPh>
    <phoneticPr fontId="2"/>
  </si>
  <si>
    <t>扶養者</t>
    <rPh sb="0" eb="2">
      <t>フヨウ</t>
    </rPh>
    <rPh sb="2" eb="3">
      <t>モノ</t>
    </rPh>
    <phoneticPr fontId="2"/>
  </si>
  <si>
    <t>障害控除額</t>
    <rPh sb="0" eb="2">
      <t>ショウガイ</t>
    </rPh>
    <rPh sb="2" eb="4">
      <t>コウジョ</t>
    </rPh>
    <rPh sb="4" eb="5">
      <t>ガク</t>
    </rPh>
    <phoneticPr fontId="2"/>
  </si>
  <si>
    <t>昭・平</t>
    <rPh sb="0" eb="1">
      <t>アキラ</t>
    </rPh>
    <rPh sb="2" eb="3">
      <t>ヒラ</t>
    </rPh>
    <phoneticPr fontId="2"/>
  </si>
  <si>
    <t>所得の種類</t>
    <rPh sb="0" eb="2">
      <t>ショトク</t>
    </rPh>
    <rPh sb="3" eb="5">
      <t>シュルイ</t>
    </rPh>
    <phoneticPr fontId="2"/>
  </si>
  <si>
    <t>営業</t>
    <rPh sb="0" eb="2">
      <t>エイギョウ</t>
    </rPh>
    <phoneticPr fontId="2"/>
  </si>
  <si>
    <t>農業</t>
    <rPh sb="0" eb="2">
      <t>ノウギョウ</t>
    </rPh>
    <phoneticPr fontId="2"/>
  </si>
  <si>
    <t>不動産</t>
    <rPh sb="0" eb="3">
      <t>フドウサン</t>
    </rPh>
    <phoneticPr fontId="2"/>
  </si>
  <si>
    <t>市民税</t>
    <rPh sb="0" eb="3">
      <t>シミンゼイ</t>
    </rPh>
    <phoneticPr fontId="2"/>
  </si>
  <si>
    <t>年</t>
    <rPh sb="0" eb="1">
      <t>ネン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</si>
  <si>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</si>
  <si>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</si>
  <si>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</si>
  <si>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</si>
  <si>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</si>
  <si>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</si>
  <si>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</si>
  <si>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</si>
  <si>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</si>
  <si>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</si>
  <si>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</si>
  <si>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</si>
  <si>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</si>
  <si>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</si>
  <si>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</si>
  <si>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</si>
  <si>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</si>
  <si>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</si>
  <si>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</si>
  <si>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</si>
  <si>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</si>
  <si>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</si>
  <si>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</si>
  <si>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</si>
  <si>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</si>
  <si>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</si>
  <si>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</si>
  <si>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</si>
  <si>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</si>
  <si>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</si>
  <si>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</si>
  <si>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</si>
  <si>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</si>
  <si>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</si>
  <si>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</si>
  <si>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</si>
  <si>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</si>
  <si>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</si>
  <si>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</si>
  <si>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</si>
  <si>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</si>
  <si>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</si>
  <si>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</si>
  <si>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１収入金額</t>
    <rPh sb="1" eb="3">
      <t>シュウニュウ</t>
    </rPh>
    <rPh sb="3" eb="5">
      <t>キンガク</t>
    </rPh>
    <phoneticPr fontId="2"/>
  </si>
  <si>
    <t>一般分</t>
    <rPh sb="0" eb="2">
      <t>イッパン</t>
    </rPh>
    <rPh sb="2" eb="3">
      <t>ブン</t>
    </rPh>
    <phoneticPr fontId="2"/>
  </si>
  <si>
    <t>軽減分</t>
    <rPh sb="0" eb="2">
      <t>ケイゲン</t>
    </rPh>
    <rPh sb="2" eb="3">
      <t>ブン</t>
    </rPh>
    <phoneticPr fontId="2"/>
  </si>
  <si>
    <t>短期譲渡</t>
    <rPh sb="0" eb="2">
      <t>タンキ</t>
    </rPh>
    <rPh sb="2" eb="4">
      <t>ジョウト</t>
    </rPh>
    <phoneticPr fontId="2"/>
  </si>
  <si>
    <t>一般の譲渡</t>
    <rPh sb="0" eb="2">
      <t>イッパン</t>
    </rPh>
    <rPh sb="3" eb="5">
      <t>ジョウト</t>
    </rPh>
    <phoneticPr fontId="2"/>
  </si>
  <si>
    <t>長期譲渡</t>
    <rPh sb="0" eb="2">
      <t>チョウキ</t>
    </rPh>
    <rPh sb="2" eb="4">
      <t>ジョウト</t>
    </rPh>
    <phoneticPr fontId="2"/>
  </si>
  <si>
    <t>先物取引</t>
    <rPh sb="0" eb="2">
      <t>サキモノ</t>
    </rPh>
    <rPh sb="2" eb="4">
      <t>トリヒキ</t>
    </rPh>
    <phoneticPr fontId="2"/>
  </si>
  <si>
    <t>２ 分離課税の短期・長期譲渡所得に関する事項</t>
    <rPh sb="2" eb="4">
      <t>ブンリ</t>
    </rPh>
    <rPh sb="4" eb="6">
      <t>カゼイ</t>
    </rPh>
    <rPh sb="7" eb="9">
      <t>タンキ</t>
    </rPh>
    <rPh sb="10" eb="12">
      <t>チョウキ</t>
    </rPh>
    <rPh sb="12" eb="14">
      <t>ジョウト</t>
    </rPh>
    <rPh sb="14" eb="16">
      <t>ショトク</t>
    </rPh>
    <rPh sb="17" eb="18">
      <t>カン</t>
    </rPh>
    <rPh sb="20" eb="22">
      <t>ジコウ</t>
    </rPh>
    <phoneticPr fontId="2"/>
  </si>
  <si>
    <t>申告書（分離課税等用）</t>
    <rPh sb="0" eb="3">
      <t>シンコクショ</t>
    </rPh>
    <rPh sb="4" eb="6">
      <t>ブンリ</t>
    </rPh>
    <rPh sb="6" eb="9">
      <t>カゼイナド</t>
    </rPh>
    <rPh sb="9" eb="10">
      <t>ヨウ</t>
    </rPh>
    <phoneticPr fontId="2"/>
  </si>
  <si>
    <t>区分</t>
    <rPh sb="0" eb="2">
      <t>クブン</t>
    </rPh>
    <phoneticPr fontId="2"/>
  </si>
  <si>
    <t>所得の生ずる場所</t>
    <rPh sb="0" eb="2">
      <t>ショトク</t>
    </rPh>
    <rPh sb="3" eb="4">
      <t>ショウ</t>
    </rPh>
    <rPh sb="6" eb="8">
      <t>バショ</t>
    </rPh>
    <phoneticPr fontId="2"/>
  </si>
  <si>
    <t>必要経費</t>
    <rPh sb="0" eb="2">
      <t>ヒツヨウ</t>
    </rPh>
    <rPh sb="2" eb="4">
      <t>ケイヒ</t>
    </rPh>
    <phoneticPr fontId="2"/>
  </si>
  <si>
    <t>差引金額</t>
    <rPh sb="0" eb="2">
      <t>サシヒキ</t>
    </rPh>
    <rPh sb="2" eb="4">
      <t>キンガク</t>
    </rPh>
    <phoneticPr fontId="2"/>
  </si>
  <si>
    <t>特別控除額</t>
    <rPh sb="0" eb="2">
      <t>トクベツ</t>
    </rPh>
    <rPh sb="2" eb="4">
      <t>コウジョ</t>
    </rPh>
    <rPh sb="4" eb="5">
      <t>ガク</t>
    </rPh>
    <phoneticPr fontId="2"/>
  </si>
  <si>
    <t>（収入金額-必要経費）</t>
    <rPh sb="1" eb="3">
      <t>シュウニュウ</t>
    </rPh>
    <rPh sb="3" eb="5">
      <t>キンガク</t>
    </rPh>
    <rPh sb="6" eb="8">
      <t>ヒツヨウ</t>
    </rPh>
    <rPh sb="8" eb="10">
      <t>ケイヒ</t>
    </rPh>
    <phoneticPr fontId="2"/>
  </si>
  <si>
    <t>特例適用条文</t>
    <rPh sb="0" eb="2">
      <t>トクレイ</t>
    </rPh>
    <rPh sb="2" eb="4">
      <t>テキヨウ</t>
    </rPh>
    <rPh sb="4" eb="6">
      <t>ジョウブン</t>
    </rPh>
    <phoneticPr fontId="2"/>
  </si>
  <si>
    <t>種目</t>
    <rPh sb="0" eb="2">
      <t>シュモク</t>
    </rPh>
    <phoneticPr fontId="2"/>
  </si>
  <si>
    <t>事業</t>
    <rPh sb="0" eb="2">
      <t>ジギョウ</t>
    </rPh>
    <phoneticPr fontId="2"/>
  </si>
  <si>
    <t>譲渡</t>
    <rPh sb="0" eb="2">
      <t>ジョウト</t>
    </rPh>
    <phoneticPr fontId="2"/>
  </si>
  <si>
    <t>雑</t>
    <rPh sb="0" eb="1">
      <t>ザツ</t>
    </rPh>
    <phoneticPr fontId="2"/>
  </si>
  <si>
    <t>A 給与収入金額</t>
    <rPh sb="2" eb="4">
      <t>キュウヨ</t>
    </rPh>
    <rPh sb="4" eb="6">
      <t>シュウニュウ</t>
    </rPh>
    <rPh sb="6" eb="8">
      <t>キンガク</t>
    </rPh>
    <phoneticPr fontId="2"/>
  </si>
  <si>
    <t>山林</t>
    <rPh sb="0" eb="2">
      <t>サンリン</t>
    </rPh>
    <phoneticPr fontId="2"/>
  </si>
  <si>
    <t>退職</t>
    <rPh sb="0" eb="2">
      <t>タイショク</t>
    </rPh>
    <phoneticPr fontId="2"/>
  </si>
  <si>
    <t>D 青色申告特別控除</t>
    <rPh sb="2" eb="4">
      <t>アオイロ</t>
    </rPh>
    <rPh sb="4" eb="6">
      <t>シンコク</t>
    </rPh>
    <rPh sb="6" eb="8">
      <t>トクベツ</t>
    </rPh>
    <rPh sb="8" eb="10">
      <t>コウジョ</t>
    </rPh>
    <phoneticPr fontId="2"/>
  </si>
  <si>
    <t>所得金額（A-B-C-D)</t>
    <rPh sb="0" eb="2">
      <t>ショトク</t>
    </rPh>
    <rPh sb="2" eb="4">
      <t>キンガク</t>
    </rPh>
    <phoneticPr fontId="2"/>
  </si>
  <si>
    <t>勤続年数</t>
    <rPh sb="0" eb="2">
      <t>キンゾク</t>
    </rPh>
    <rPh sb="2" eb="4">
      <t>ネンスウ</t>
    </rPh>
    <phoneticPr fontId="2"/>
  </si>
  <si>
    <t>普通</t>
    <rPh sb="0" eb="2">
      <t>フツウ</t>
    </rPh>
    <phoneticPr fontId="2"/>
  </si>
  <si>
    <t>障害</t>
    <rPh sb="0" eb="2">
      <t>ショウガイ</t>
    </rPh>
    <phoneticPr fontId="2"/>
  </si>
  <si>
    <t>の別</t>
    <rPh sb="1" eb="2">
      <t>ベツ</t>
    </rPh>
    <phoneticPr fontId="2"/>
  </si>
  <si>
    <t>所得金額（C×1/2)</t>
    <rPh sb="0" eb="2">
      <t>ショトク</t>
    </rPh>
    <rPh sb="2" eb="4">
      <t>キンガク</t>
    </rPh>
    <phoneticPr fontId="2"/>
  </si>
  <si>
    <t>（　　年　　月間）</t>
    <rPh sb="3" eb="4">
      <t>ネン</t>
    </rPh>
    <rPh sb="6" eb="7">
      <t>ツキ</t>
    </rPh>
    <rPh sb="7" eb="8">
      <t>カン</t>
    </rPh>
    <phoneticPr fontId="2"/>
  </si>
  <si>
    <t>県民税</t>
    <phoneticPr fontId="2"/>
  </si>
  <si>
    <t>明・大</t>
    <phoneticPr fontId="2"/>
  </si>
  <si>
    <t>電話番号</t>
    <phoneticPr fontId="2"/>
  </si>
  <si>
    <t>シ</t>
    <phoneticPr fontId="2"/>
  </si>
  <si>
    <t>ス</t>
    <phoneticPr fontId="2"/>
  </si>
  <si>
    <t>セ</t>
    <phoneticPr fontId="2"/>
  </si>
  <si>
    <t>ソ</t>
    <phoneticPr fontId="2"/>
  </si>
  <si>
    <t>タ</t>
    <phoneticPr fontId="2"/>
  </si>
  <si>
    <t>チ</t>
    <phoneticPr fontId="2"/>
  </si>
  <si>
    <t>ツ</t>
    <phoneticPr fontId="2"/>
  </si>
  <si>
    <t>・</t>
    <phoneticPr fontId="2"/>
  </si>
  <si>
    <t>台帳番号</t>
    <rPh sb="0" eb="2">
      <t>ダイチョウ</t>
    </rPh>
    <rPh sb="2" eb="4">
      <t>バンゴウ</t>
    </rPh>
    <phoneticPr fontId="2"/>
  </si>
  <si>
    <t>生　年　月　日</t>
    <phoneticPr fontId="2"/>
  </si>
  <si>
    <t>５所得金額</t>
    <rPh sb="1" eb="3">
      <t>ショトク</t>
    </rPh>
    <rPh sb="3" eb="5">
      <t>キンガク</t>
    </rPh>
    <phoneticPr fontId="2"/>
  </si>
  <si>
    <t>７　山林所得・退職所得に関する事項</t>
    <rPh sb="2" eb="4">
      <t>サンリン</t>
    </rPh>
    <rPh sb="4" eb="6">
      <t>ショトク</t>
    </rPh>
    <rPh sb="7" eb="9">
      <t>タイショク</t>
    </rPh>
    <rPh sb="9" eb="11">
      <t>ショトク</t>
    </rPh>
    <rPh sb="12" eb="13">
      <t>カン</t>
    </rPh>
    <rPh sb="15" eb="17">
      <t>ジコウ</t>
    </rPh>
    <phoneticPr fontId="2"/>
  </si>
  <si>
    <t>６　特定支出控除の適用がある場合の給与所得に関する事項</t>
    <rPh sb="2" eb="4">
      <t>トクテイ</t>
    </rPh>
    <rPh sb="4" eb="6">
      <t>シシュツ</t>
    </rPh>
    <rPh sb="6" eb="8">
      <t>コウジョ</t>
    </rPh>
    <rPh sb="9" eb="11">
      <t>テキヨウ</t>
    </rPh>
    <rPh sb="14" eb="16">
      <t>バアイ</t>
    </rPh>
    <rPh sb="17" eb="19">
      <t>キュウヨ</t>
    </rPh>
    <rPh sb="19" eb="21">
      <t>ショトク</t>
    </rPh>
    <rPh sb="22" eb="23">
      <t>カン</t>
    </rPh>
    <rPh sb="25" eb="27">
      <t>ジコウ</t>
    </rPh>
    <phoneticPr fontId="2"/>
  </si>
  <si>
    <t>B 特定支出の金額の合計額</t>
    <rPh sb="2" eb="4">
      <t>トクテイ</t>
    </rPh>
    <rPh sb="4" eb="6">
      <t>シシュツ</t>
    </rPh>
    <rPh sb="7" eb="9">
      <t>キンガク</t>
    </rPh>
    <rPh sb="10" eb="12">
      <t>ゴウケイ</t>
    </rPh>
    <rPh sb="12" eb="13">
      <t>ガク</t>
    </rPh>
    <phoneticPr fontId="2"/>
  </si>
  <si>
    <t>所得の生ずる場所</t>
    <rPh sb="0" eb="2">
      <t>ショトク</t>
    </rPh>
    <rPh sb="3" eb="4">
      <t>ショウ</t>
    </rPh>
    <rPh sb="6" eb="8">
      <t>バショ</t>
    </rPh>
    <phoneticPr fontId="2"/>
  </si>
  <si>
    <t>支払確定年月</t>
    <rPh sb="0" eb="2">
      <t>シハライ</t>
    </rPh>
    <rPh sb="2" eb="4">
      <t>カクテイ</t>
    </rPh>
    <rPh sb="4" eb="6">
      <t>ネンゲツ</t>
    </rPh>
    <phoneticPr fontId="2"/>
  </si>
  <si>
    <t>収入金額</t>
    <rPh sb="0" eb="2">
      <t>シュウニュウ</t>
    </rPh>
    <rPh sb="2" eb="4">
      <t>キンガク</t>
    </rPh>
    <phoneticPr fontId="2"/>
  </si>
  <si>
    <t>必要経費</t>
    <rPh sb="0" eb="2">
      <t>ヒツヨウ</t>
    </rPh>
    <rPh sb="2" eb="4">
      <t>ケイヒ</t>
    </rPh>
    <phoneticPr fontId="2"/>
  </si>
  <si>
    <t>．</t>
    <phoneticPr fontId="2"/>
  </si>
  <si>
    <t>円</t>
    <rPh sb="0" eb="1">
      <t>エン</t>
    </rPh>
    <phoneticPr fontId="2"/>
  </si>
  <si>
    <t>テ</t>
    <phoneticPr fontId="2"/>
  </si>
  <si>
    <t>ト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</si>
  <si>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</si>
  <si>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</si>
  <si>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</si>
  <si>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</si>
  <si>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</si>
  <si>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</si>
  <si>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</si>
  <si>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</si>
  <si>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この申告書（分離課税等用）は、市民税・県民税申告書と一緒に提出してください。</t>
    <rPh sb="2" eb="5">
      <t>シンコクショ</t>
    </rPh>
    <rPh sb="6" eb="8">
      <t>ブンリ</t>
    </rPh>
    <rPh sb="8" eb="10">
      <t>カゼイ</t>
    </rPh>
    <rPh sb="10" eb="11">
      <t>トウ</t>
    </rPh>
    <rPh sb="11" eb="12">
      <t>ヨウ</t>
    </rPh>
    <rPh sb="15" eb="17">
      <t>シミン</t>
    </rPh>
    <rPh sb="17" eb="18">
      <t>ゼイ</t>
    </rPh>
    <rPh sb="19" eb="22">
      <t>ケンミンゼイ</t>
    </rPh>
    <rPh sb="22" eb="25">
      <t>シンコクショ</t>
    </rPh>
    <rPh sb="26" eb="28">
      <t>イッショ</t>
    </rPh>
    <rPh sb="29" eb="31">
      <t>テイシュツ</t>
    </rPh>
    <phoneticPr fontId="2"/>
  </si>
  <si>
    <t>氏名</t>
    <phoneticPr fontId="2"/>
  </si>
  <si>
    <t>（　　　）</t>
    <phoneticPr fontId="2"/>
  </si>
  <si>
    <t>必要経費等</t>
    <rPh sb="0" eb="2">
      <t>ヒツヨウ</t>
    </rPh>
    <rPh sb="2" eb="4">
      <t>ケイヒ</t>
    </rPh>
    <rPh sb="4" eb="5">
      <t>トウ</t>
    </rPh>
    <phoneticPr fontId="2"/>
  </si>
  <si>
    <t>所得金額（A-B)　　　　　　　　　　　（ただし赤字の場合は０）</t>
    <rPh sb="0" eb="2">
      <t>ショトク</t>
    </rPh>
    <rPh sb="2" eb="4">
      <t>キンガク</t>
    </rPh>
    <rPh sb="24" eb="26">
      <t>アカジ</t>
    </rPh>
    <rPh sb="27" eb="29">
      <t>バアイ</t>
    </rPh>
    <phoneticPr fontId="2"/>
  </si>
  <si>
    <t>A  収入金額</t>
    <rPh sb="3" eb="5">
      <t>シュウニュウ</t>
    </rPh>
    <rPh sb="5" eb="7">
      <t>キンガク</t>
    </rPh>
    <phoneticPr fontId="2"/>
  </si>
  <si>
    <t>B  必要金額</t>
    <rPh sb="3" eb="5">
      <t>ヒツヨウ</t>
    </rPh>
    <rPh sb="5" eb="7">
      <t>キンガク</t>
    </rPh>
    <phoneticPr fontId="2"/>
  </si>
  <si>
    <t>C  特別控除金額</t>
    <rPh sb="3" eb="5">
      <t>トクベツ</t>
    </rPh>
    <rPh sb="5" eb="7">
      <t>コウジョ</t>
    </rPh>
    <rPh sb="7" eb="9">
      <t>キンガク</t>
    </rPh>
    <phoneticPr fontId="2"/>
  </si>
  <si>
    <t>A  収入金額</t>
    <phoneticPr fontId="2"/>
  </si>
  <si>
    <t>B  退職所得控除額</t>
    <rPh sb="7" eb="10">
      <t>コウジョガク</t>
    </rPh>
    <phoneticPr fontId="2"/>
  </si>
  <si>
    <t>C  差引（A-B)</t>
    <rPh sb="3" eb="5">
      <t>サシヒキ</t>
    </rPh>
    <phoneticPr fontId="2"/>
  </si>
  <si>
    <t>優良住宅地等  に係る譲渡</t>
    <rPh sb="0" eb="2">
      <t>ユウリョウ</t>
    </rPh>
    <rPh sb="2" eb="4">
      <t>ジュウタク</t>
    </rPh>
    <rPh sb="4" eb="5">
      <t>チ</t>
    </rPh>
    <rPh sb="5" eb="6">
      <t>ナド</t>
    </rPh>
    <rPh sb="9" eb="10">
      <t>カカ</t>
    </rPh>
    <rPh sb="11" eb="13">
      <t>ジョウト</t>
    </rPh>
    <phoneticPr fontId="2"/>
  </si>
  <si>
    <t>居住用財産  の譲渡</t>
    <rPh sb="0" eb="3">
      <t>キョジュウヨウ</t>
    </rPh>
    <rPh sb="3" eb="5">
      <t>ザイサン</t>
    </rPh>
    <rPh sb="8" eb="10">
      <t>ジョウト</t>
    </rPh>
    <phoneticPr fontId="2"/>
  </si>
  <si>
    <t>３ 株式等の譲渡等・商品先物取引に係る所得に関する事項</t>
    <rPh sb="2" eb="4">
      <t>カブシキ</t>
    </rPh>
    <rPh sb="4" eb="5">
      <t>ナド</t>
    </rPh>
    <rPh sb="6" eb="8">
      <t>ジョウト</t>
    </rPh>
    <rPh sb="8" eb="9">
      <t>ナド</t>
    </rPh>
    <rPh sb="10" eb="12">
      <t>ショウヒン</t>
    </rPh>
    <rPh sb="12" eb="14">
      <t>サキモノ</t>
    </rPh>
    <rPh sb="14" eb="16">
      <t>トリヒキ</t>
    </rPh>
    <rPh sb="17" eb="18">
      <t>カカ</t>
    </rPh>
    <rPh sb="19" eb="21">
      <t>ショトク</t>
    </rPh>
    <rPh sb="22" eb="23">
      <t>カン</t>
    </rPh>
    <rPh sb="25" eb="27">
      <t>ジコウ</t>
    </rPh>
    <phoneticPr fontId="2"/>
  </si>
  <si>
    <t>４　上場株式等の配当所得等に関する事項</t>
    <rPh sb="2" eb="4">
      <t>ジョウジョウ</t>
    </rPh>
    <rPh sb="4" eb="6">
      <t>カブシキ</t>
    </rPh>
    <rPh sb="6" eb="7">
      <t>トウ</t>
    </rPh>
    <rPh sb="8" eb="10">
      <t>ハイトウ</t>
    </rPh>
    <rPh sb="10" eb="12">
      <t>ショトク</t>
    </rPh>
    <rPh sb="12" eb="13">
      <t>トウ</t>
    </rPh>
    <rPh sb="14" eb="15">
      <t>カン</t>
    </rPh>
    <rPh sb="17" eb="19">
      <t>ジコウ</t>
    </rPh>
    <phoneticPr fontId="2"/>
  </si>
  <si>
    <t>一般株式等の譲渡</t>
    <rPh sb="0" eb="2">
      <t>イッパン</t>
    </rPh>
    <rPh sb="2" eb="4">
      <t>カブシキ</t>
    </rPh>
    <rPh sb="4" eb="5">
      <t>トウ</t>
    </rPh>
    <rPh sb="6" eb="8">
      <t>ジョウト</t>
    </rPh>
    <phoneticPr fontId="2"/>
  </si>
  <si>
    <t>上場株式等の譲渡</t>
    <rPh sb="0" eb="2">
      <t>ジョウジョウ</t>
    </rPh>
    <rPh sb="2" eb="4">
      <t>カブシキ</t>
    </rPh>
    <rPh sb="4" eb="5">
      <t>トウ</t>
    </rPh>
    <rPh sb="6" eb="8">
      <t>ジョウト</t>
    </rPh>
    <phoneticPr fontId="2"/>
  </si>
  <si>
    <t>上場株式等の配当等</t>
    <rPh sb="0" eb="2">
      <t>ジョウジョウ</t>
    </rPh>
    <rPh sb="2" eb="4">
      <t>カブシキ</t>
    </rPh>
    <rPh sb="4" eb="5">
      <t>トウ</t>
    </rPh>
    <rPh sb="6" eb="8">
      <t>ハイトウ</t>
    </rPh>
    <rPh sb="8" eb="9">
      <t>トウ</t>
    </rPh>
    <phoneticPr fontId="2"/>
  </si>
  <si>
    <t>令和</t>
    <rPh sb="0" eb="2">
      <t>レイワ</t>
    </rPh>
    <phoneticPr fontId="2"/>
  </si>
  <si>
    <t>㉝</t>
    <phoneticPr fontId="2"/>
  </si>
  <si>
    <t>年度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</si>
</sst>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\ "/>
    <numFmt numFmtId="177" formatCode="0_ "/>
    <numFmt numFmtId="178" formatCode="#,###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8" fontId="0" fillId="0" borderId="0" xfId="1" applyFont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8" fontId="0" fillId="0" borderId="3" xfId="1" applyFont="1" applyBorder="1"/>
    <xf numFmtId="38" fontId="0" fillId="0" borderId="2" xfId="1" applyFont="1" applyBorder="1"/>
    <xf numFmtId="38" fontId="0" fillId="0" borderId="5" xfId="1" applyFont="1" applyBorder="1"/>
    <xf numFmtId="38" fontId="0" fillId="0" borderId="6" xfId="1" applyFont="1" applyBorder="1"/>
    <xf numFmtId="0" fontId="0" fillId="0" borderId="7" xfId="0" applyBorder="1" applyAlignment="1"/>
    <xf numFmtId="38" fontId="0" fillId="0" borderId="0" xfId="1" applyFont="1" applyBorder="1"/>
    <xf numFmtId="38" fontId="0" fillId="0" borderId="3" xfId="0" applyNumberFormat="1" applyBorder="1"/>
    <xf numFmtId="38" fontId="0" fillId="0" borderId="6" xfId="0" applyNumberFormat="1" applyBorder="1"/>
    <xf numFmtId="38" fontId="0" fillId="0" borderId="4" xfId="1" applyFont="1" applyBorder="1"/>
    <xf numFmtId="0" fontId="0" fillId="0" borderId="0" xfId="0" applyBorder="1" applyAlignment="1">
      <alignment horizontal="right"/>
    </xf>
    <xf numFmtId="38" fontId="0" fillId="0" borderId="8" xfId="1" applyFont="1" applyBorder="1"/>
    <xf numFmtId="0" fontId="0" fillId="0" borderId="9" xfId="0" applyBorder="1" applyAlignment="1">
      <alignment horizontal="center"/>
    </xf>
    <xf numFmtId="0" fontId="0" fillId="0" borderId="2" xfId="0" applyBorder="1" applyAlignment="1"/>
    <xf numFmtId="0" fontId="0" fillId="0" borderId="5" xfId="0" applyBorder="1" applyAlignment="1"/>
    <xf numFmtId="0" fontId="0" fillId="0" borderId="5" xfId="0" applyFill="1" applyBorder="1"/>
    <xf numFmtId="0" fontId="0" fillId="0" borderId="4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177" fontId="0" fillId="0" borderId="9" xfId="0" applyNumberFormat="1" applyBorder="1"/>
    <xf numFmtId="0" fontId="0" fillId="0" borderId="9" xfId="0" applyBorder="1"/>
    <xf numFmtId="38" fontId="0" fillId="0" borderId="1" xfId="1" applyFont="1" applyBorder="1"/>
    <xf numFmtId="0" fontId="0" fillId="0" borderId="12" xfId="0" applyBorder="1"/>
    <xf numFmtId="177" fontId="0" fillId="0" borderId="13" xfId="0" applyNumberFormat="1" applyBorder="1"/>
    <xf numFmtId="38" fontId="0" fillId="0" borderId="13" xfId="1" applyFont="1" applyBorder="1"/>
    <xf numFmtId="58" fontId="0" fillId="0" borderId="0" xfId="0" applyNumberFormat="1" applyBorder="1"/>
    <xf numFmtId="0" fontId="7" fillId="0" borderId="0" xfId="0" applyFont="1" applyBorder="1" applyAlignment="1" applyProtection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57" fontId="3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9" xfId="0" applyFont="1" applyBorder="1"/>
    <xf numFmtId="0" fontId="3" fillId="0" borderId="0" xfId="0" applyFont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right"/>
    </xf>
    <xf numFmtId="0" fontId="5" fillId="0" borderId="9" xfId="0" applyFont="1" applyFill="1" applyBorder="1" applyAlignment="1"/>
    <xf numFmtId="0" fontId="1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/>
    <xf numFmtId="0" fontId="5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vertical="center"/>
    </xf>
    <xf numFmtId="176" fontId="5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 textRotation="255"/>
    </xf>
    <xf numFmtId="0" fontId="5" fillId="2" borderId="0" xfId="0" applyFont="1" applyFill="1" applyBorder="1" applyAlignment="1" applyProtection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 applyProtection="1">
      <protection locked="0"/>
    </xf>
    <xf numFmtId="0" fontId="7" fillId="0" borderId="0" xfId="0" applyFont="1" applyBorder="1" applyAlignment="1">
      <alignment vertical="top"/>
    </xf>
    <xf numFmtId="49" fontId="5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57" fontId="3" fillId="0" borderId="0" xfId="0" applyNumberFormat="1" applyFont="1" applyBorder="1" applyAlignment="1" applyProtection="1">
      <alignment vertical="center"/>
      <protection locked="0"/>
    </xf>
    <xf numFmtId="178" fontId="5" fillId="0" borderId="0" xfId="0" applyNumberFormat="1" applyFont="1" applyBorder="1" applyAlignment="1" applyProtection="1"/>
    <xf numFmtId="0" fontId="3" fillId="0" borderId="0" xfId="0" applyFont="1" applyBorder="1" applyAlignment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textRotation="255" shrinkToFit="1"/>
    </xf>
    <xf numFmtId="0" fontId="7" fillId="0" borderId="0" xfId="0" applyFont="1" applyBorder="1" applyAlignment="1" applyProtection="1">
      <alignment vertical="center" textRotation="255"/>
    </xf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 shrinkToFit="1"/>
    </xf>
    <xf numFmtId="0" fontId="9" fillId="0" borderId="0" xfId="0" applyFont="1" applyBorder="1" applyAlignment="1" applyProtection="1">
      <alignment vertical="center" textRotation="255" shrinkToFit="1"/>
    </xf>
    <xf numFmtId="0" fontId="4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18" fillId="0" borderId="9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1" xfId="0" applyFont="1" applyBorder="1"/>
    <xf numFmtId="0" fontId="18" fillId="0" borderId="0" xfId="0" applyFont="1" applyBorder="1" applyAlignment="1">
      <alignment vertical="top"/>
    </xf>
    <xf numFmtId="0" fontId="5" fillId="0" borderId="2" xfId="0" applyFont="1" applyBorder="1"/>
    <xf numFmtId="0" fontId="18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176" fontId="16" fillId="0" borderId="7" xfId="1" applyNumberFormat="1" applyFont="1" applyBorder="1" applyAlignment="1" applyProtection="1">
      <alignment horizontal="right" vertical="center"/>
      <protection locked="0"/>
    </xf>
    <xf numFmtId="176" fontId="16" fillId="0" borderId="9" xfId="1" applyNumberFormat="1" applyFont="1" applyBorder="1" applyAlignment="1" applyProtection="1">
      <alignment horizontal="right" vertical="center"/>
      <protection locked="0"/>
    </xf>
    <xf numFmtId="176" fontId="16" fillId="0" borderId="4" xfId="1" applyNumberFormat="1" applyFont="1" applyBorder="1" applyAlignment="1" applyProtection="1">
      <alignment horizontal="right" vertical="center"/>
      <protection locked="0"/>
    </xf>
    <xf numFmtId="176" fontId="16" fillId="0" borderId="2" xfId="1" applyNumberFormat="1" applyFont="1" applyBorder="1" applyAlignment="1" applyProtection="1">
      <alignment horizontal="right" vertical="center"/>
      <protection locked="0"/>
    </xf>
    <xf numFmtId="176" fontId="16" fillId="0" borderId="0" xfId="1" applyNumberFormat="1" applyFont="1" applyBorder="1" applyAlignment="1" applyProtection="1">
      <alignment horizontal="right" vertical="center"/>
      <protection locked="0"/>
    </xf>
    <xf numFmtId="176" fontId="16" fillId="0" borderId="3" xfId="1" applyNumberFormat="1" applyFont="1" applyBorder="1" applyAlignment="1" applyProtection="1">
      <alignment horizontal="right" vertical="center"/>
      <protection locked="0"/>
    </xf>
    <xf numFmtId="176" fontId="16" fillId="0" borderId="5" xfId="1" applyNumberFormat="1" applyFont="1" applyBorder="1" applyAlignment="1" applyProtection="1">
      <alignment horizontal="right" vertical="center"/>
      <protection locked="0"/>
    </xf>
    <xf numFmtId="176" fontId="16" fillId="0" borderId="1" xfId="1" applyNumberFormat="1" applyFont="1" applyBorder="1" applyAlignment="1" applyProtection="1">
      <alignment horizontal="right" vertical="center"/>
      <protection locked="0"/>
    </xf>
    <xf numFmtId="176" fontId="16" fillId="0" borderId="6" xfId="1" applyNumberFormat="1" applyFont="1" applyBorder="1" applyAlignment="1" applyProtection="1">
      <alignment horizontal="right" vertical="center"/>
      <protection locked="0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/>
    <xf numFmtId="0" fontId="16" fillId="0" borderId="7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8" fillId="0" borderId="9" xfId="0" applyFont="1" applyBorder="1" applyAlignment="1">
      <alignment vertical="top"/>
    </xf>
    <xf numFmtId="0" fontId="18" fillId="0" borderId="4" xfId="0" applyFont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3" xfId="0" applyFont="1" applyBorder="1" applyAlignment="1">
      <alignment vertical="top"/>
    </xf>
    <xf numFmtId="0" fontId="18" fillId="0" borderId="1" xfId="0" applyFont="1" applyBorder="1" applyAlignment="1">
      <alignment vertical="top"/>
    </xf>
    <xf numFmtId="0" fontId="18" fillId="0" borderId="6" xfId="0" applyFont="1" applyBorder="1" applyAlignment="1">
      <alignment vertical="top"/>
    </xf>
    <xf numFmtId="0" fontId="17" fillId="0" borderId="0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justifyLastLine="1"/>
    </xf>
    <xf numFmtId="0" fontId="17" fillId="0" borderId="1" xfId="0" applyFont="1" applyBorder="1" applyAlignment="1">
      <alignment horizontal="distributed" vertical="center" justifyLastLine="1"/>
    </xf>
    <xf numFmtId="0" fontId="17" fillId="0" borderId="6" xfId="0" applyFont="1" applyBorder="1" applyAlignment="1">
      <alignment horizontal="distributed" vertical="center" justifyLastLine="1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18" fillId="0" borderId="6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 justifyLastLine="1"/>
    </xf>
    <xf numFmtId="0" fontId="16" fillId="0" borderId="7" xfId="0" applyFont="1" applyBorder="1" applyAlignment="1">
      <alignment horizontal="center" vertical="center" justifyLastLine="1"/>
    </xf>
    <xf numFmtId="0" fontId="16" fillId="0" borderId="9" xfId="0" applyFont="1" applyBorder="1" applyAlignment="1">
      <alignment horizontal="center" vertical="center" justifyLastLine="1"/>
    </xf>
    <xf numFmtId="0" fontId="16" fillId="0" borderId="4" xfId="0" applyFont="1" applyBorder="1" applyAlignment="1">
      <alignment horizontal="center" vertical="center" justifyLastLine="1"/>
    </xf>
    <xf numFmtId="0" fontId="16" fillId="0" borderId="2" xfId="0" applyFont="1" applyBorder="1" applyAlignment="1">
      <alignment horizontal="center" vertical="center" justifyLastLine="1"/>
    </xf>
    <xf numFmtId="0" fontId="16" fillId="0" borderId="0" xfId="0" applyFont="1" applyBorder="1" applyAlignment="1">
      <alignment horizontal="center" vertical="center" justifyLastLine="1"/>
    </xf>
    <xf numFmtId="0" fontId="16" fillId="0" borderId="3" xfId="0" applyFont="1" applyBorder="1" applyAlignment="1">
      <alignment horizontal="center" vertical="center" justifyLastLine="1"/>
    </xf>
    <xf numFmtId="0" fontId="16" fillId="0" borderId="5" xfId="0" applyFont="1" applyBorder="1" applyAlignment="1">
      <alignment horizontal="center" vertical="center" justifyLastLine="1"/>
    </xf>
    <xf numFmtId="0" fontId="16" fillId="0" borderId="1" xfId="0" applyFont="1" applyBorder="1" applyAlignment="1">
      <alignment horizontal="center" vertical="center" justifyLastLine="1"/>
    </xf>
    <xf numFmtId="0" fontId="16" fillId="0" borderId="6" xfId="0" applyFont="1" applyBorder="1" applyAlignment="1">
      <alignment horizontal="center" vertical="center" justifyLastLine="1"/>
    </xf>
    <xf numFmtId="0" fontId="16" fillId="0" borderId="0" xfId="0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justifyLastLine="1"/>
    </xf>
    <xf numFmtId="0" fontId="19" fillId="0" borderId="9" xfId="0" applyFont="1" applyBorder="1" applyAlignment="1">
      <alignment horizontal="center" vertical="center" justifyLastLine="1"/>
    </xf>
    <xf numFmtId="0" fontId="19" fillId="0" borderId="2" xfId="0" applyFont="1" applyBorder="1" applyAlignment="1">
      <alignment horizontal="center" vertical="center" justifyLastLine="1"/>
    </xf>
    <xf numFmtId="0" fontId="19" fillId="0" borderId="0" xfId="0" applyFont="1" applyBorder="1" applyAlignment="1">
      <alignment horizontal="center" vertical="center" justifyLastLine="1"/>
    </xf>
    <xf numFmtId="0" fontId="19" fillId="0" borderId="5" xfId="0" applyFont="1" applyBorder="1" applyAlignment="1">
      <alignment horizontal="center" vertical="center" justifyLastLine="1"/>
    </xf>
    <xf numFmtId="0" fontId="19" fillId="0" borderId="1" xfId="0" applyFont="1" applyBorder="1" applyAlignment="1">
      <alignment horizontal="center" vertical="center" justifyLastLine="1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distributed" vertical="center" justifyLastLine="1"/>
    </xf>
    <xf numFmtId="0" fontId="16" fillId="0" borderId="9" xfId="0" applyFont="1" applyBorder="1" applyAlignment="1">
      <alignment horizontal="distributed" vertical="center" justifyLastLine="1"/>
    </xf>
    <xf numFmtId="0" fontId="16" fillId="0" borderId="4" xfId="0" applyFont="1" applyBorder="1" applyAlignment="1">
      <alignment horizontal="distributed" vertical="center" justifyLastLine="1"/>
    </xf>
    <xf numFmtId="0" fontId="16" fillId="0" borderId="2" xfId="0" applyFont="1" applyBorder="1" applyAlignment="1">
      <alignment horizontal="distributed" vertical="center" justifyLastLine="1"/>
    </xf>
    <xf numFmtId="0" fontId="16" fillId="0" borderId="0" xfId="0" applyFont="1" applyBorder="1" applyAlignment="1">
      <alignment horizontal="distributed" vertical="center" justifyLastLine="1"/>
    </xf>
    <xf numFmtId="0" fontId="16" fillId="0" borderId="3" xfId="0" applyFont="1" applyBorder="1" applyAlignment="1">
      <alignment horizontal="distributed" vertical="center" justifyLastLine="1"/>
    </xf>
    <xf numFmtId="0" fontId="16" fillId="0" borderId="5" xfId="0" applyFont="1" applyBorder="1" applyAlignment="1">
      <alignment horizontal="distributed" vertical="center" justifyLastLine="1"/>
    </xf>
    <xf numFmtId="0" fontId="16" fillId="0" borderId="1" xfId="0" applyFont="1" applyBorder="1" applyAlignment="1">
      <alignment horizontal="distributed" vertical="center" justifyLastLine="1"/>
    </xf>
    <xf numFmtId="0" fontId="16" fillId="0" borderId="6" xfId="0" applyFont="1" applyBorder="1" applyAlignment="1">
      <alignment horizontal="distributed" vertical="center" justifyLastLine="1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 textRotation="255" shrinkToFit="1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4" fillId="2" borderId="0" xfId="0" applyFont="1" applyFill="1" applyBorder="1" applyAlignment="1">
      <alignment vertical="center"/>
    </xf>
    <xf numFmtId="0" fontId="16" fillId="0" borderId="8" xfId="0" applyFont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distributed" vertical="center" justifyLastLine="1"/>
    </xf>
    <xf numFmtId="0" fontId="14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8" fillId="0" borderId="13" xfId="0" applyFont="1" applyBorder="1" applyAlignment="1">
      <alignment horizontal="right" vertical="top"/>
    </xf>
    <xf numFmtId="0" fontId="18" fillId="0" borderId="8" xfId="0" applyFont="1" applyBorder="1" applyAlignment="1">
      <alignment horizontal="right" vertical="top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distributed" textRotation="255" justifyLastLine="1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justifyLastLine="1"/>
    </xf>
    <xf numFmtId="0" fontId="17" fillId="0" borderId="9" xfId="0" applyFont="1" applyBorder="1" applyAlignment="1">
      <alignment horizontal="center" vertical="center" justifyLastLine="1"/>
    </xf>
    <xf numFmtId="0" fontId="17" fillId="0" borderId="4" xfId="0" applyFont="1" applyBorder="1" applyAlignment="1">
      <alignment horizontal="center" vertical="center" justifyLastLine="1"/>
    </xf>
    <xf numFmtId="0" fontId="17" fillId="0" borderId="5" xfId="0" applyFont="1" applyBorder="1" applyAlignment="1">
      <alignment horizontal="center" vertical="center" justifyLastLine="1"/>
    </xf>
    <xf numFmtId="0" fontId="17" fillId="0" borderId="1" xfId="0" applyFont="1" applyBorder="1" applyAlignment="1">
      <alignment horizontal="center" vertical="center" justifyLastLine="1"/>
    </xf>
    <xf numFmtId="0" fontId="17" fillId="0" borderId="6" xfId="0" applyFont="1" applyBorder="1" applyAlignment="1">
      <alignment horizontal="center" vertical="center" justifyLastLine="1"/>
    </xf>
    <xf numFmtId="0" fontId="18" fillId="0" borderId="7" xfId="0" applyFont="1" applyBorder="1" applyAlignment="1">
      <alignment horizontal="center" vertical="center" wrapText="1" shrinkToFit="1"/>
    </xf>
    <xf numFmtId="0" fontId="18" fillId="0" borderId="9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2" borderId="13" xfId="0" applyFont="1" applyFill="1" applyBorder="1" applyAlignment="1" applyProtection="1">
      <alignment horizontal="center" vertical="top"/>
    </xf>
    <xf numFmtId="0" fontId="18" fillId="2" borderId="8" xfId="0" applyFont="1" applyFill="1" applyBorder="1" applyAlignment="1" applyProtection="1">
      <alignment horizontal="center" vertical="top"/>
    </xf>
    <xf numFmtId="0" fontId="16" fillId="0" borderId="4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57" fontId="17" fillId="0" borderId="7" xfId="0" applyNumberFormat="1" applyFont="1" applyFill="1" applyBorder="1" applyAlignment="1">
      <alignment horizontal="center" vertical="center"/>
    </xf>
    <xf numFmtId="57" fontId="17" fillId="0" borderId="9" xfId="0" applyNumberFormat="1" applyFont="1" applyFill="1" applyBorder="1" applyAlignment="1">
      <alignment horizontal="center" vertical="center"/>
    </xf>
    <xf numFmtId="57" fontId="17" fillId="0" borderId="2" xfId="0" applyNumberFormat="1" applyFont="1" applyFill="1" applyBorder="1" applyAlignment="1">
      <alignment horizontal="center" vertical="center"/>
    </xf>
    <xf numFmtId="57" fontId="17" fillId="0" borderId="0" xfId="0" applyNumberFormat="1" applyFont="1" applyFill="1" applyBorder="1" applyAlignment="1">
      <alignment horizontal="center" vertical="center"/>
    </xf>
    <xf numFmtId="57" fontId="17" fillId="0" borderId="5" xfId="0" applyNumberFormat="1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17" fillId="0" borderId="7" xfId="0" applyFont="1" applyBorder="1" applyAlignment="1">
      <alignment horizontal="distributed" vertical="center" justifyLastLine="1"/>
    </xf>
    <xf numFmtId="0" fontId="17" fillId="0" borderId="2" xfId="0" applyFont="1" applyBorder="1" applyAlignment="1">
      <alignment horizontal="distributed" vertical="center" justifyLastLine="1"/>
    </xf>
    <xf numFmtId="0" fontId="17" fillId="0" borderId="5" xfId="0" applyFont="1" applyBorder="1" applyAlignment="1">
      <alignment horizontal="distributed" vertical="center" justifyLastLine="1"/>
    </xf>
    <xf numFmtId="0" fontId="20" fillId="0" borderId="4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center" justifyLastLine="1"/>
    </xf>
    <xf numFmtId="0" fontId="19" fillId="0" borderId="3" xfId="0" applyFont="1" applyBorder="1" applyAlignment="1">
      <alignment horizontal="center" vertical="center" justifyLastLine="1"/>
    </xf>
    <xf numFmtId="0" fontId="19" fillId="0" borderId="6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top" textRotation="255"/>
    </xf>
    <xf numFmtId="49" fontId="0" fillId="0" borderId="7" xfId="0" applyNumberFormat="1" applyFont="1" applyBorder="1" applyAlignment="1">
      <alignment horizontal="center" vertical="distributed" textRotation="255" justifyLastLine="1"/>
    </xf>
    <xf numFmtId="49" fontId="0" fillId="0" borderId="9" xfId="0" applyNumberFormat="1" applyFont="1" applyBorder="1" applyAlignment="1">
      <alignment horizontal="center" vertical="distributed" textRotation="255" justifyLastLine="1"/>
    </xf>
    <xf numFmtId="49" fontId="0" fillId="0" borderId="4" xfId="0" applyNumberFormat="1" applyFont="1" applyBorder="1" applyAlignment="1">
      <alignment horizontal="center" vertical="distributed" textRotation="255" justifyLastLine="1"/>
    </xf>
    <xf numFmtId="49" fontId="0" fillId="0" borderId="2" xfId="0" applyNumberFormat="1" applyFont="1" applyBorder="1" applyAlignment="1">
      <alignment horizontal="center" vertical="distributed" textRotation="255" justifyLastLine="1"/>
    </xf>
    <xf numFmtId="49" fontId="0" fillId="0" borderId="0" xfId="0" applyNumberFormat="1" applyFont="1" applyBorder="1" applyAlignment="1">
      <alignment horizontal="center" vertical="distributed" textRotation="255" justifyLastLine="1"/>
    </xf>
    <xf numFmtId="49" fontId="0" fillId="0" borderId="3" xfId="0" applyNumberFormat="1" applyFont="1" applyBorder="1" applyAlignment="1">
      <alignment horizontal="center" vertical="distributed" textRotation="255" justifyLastLine="1"/>
    </xf>
    <xf numFmtId="49" fontId="0" fillId="0" borderId="8" xfId="0" applyNumberFormat="1" applyFont="1" applyBorder="1" applyAlignment="1">
      <alignment horizontal="center" vertical="distributed" textRotation="255" justifyLastLine="1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58" fontId="0" fillId="0" borderId="5" xfId="0" applyNumberFormat="1" applyBorder="1" applyAlignment="1">
      <alignment horizontal="left"/>
    </xf>
    <xf numFmtId="58" fontId="0" fillId="0" borderId="6" xfId="0" applyNumberForma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121</xdr:row>
          <xdr:rowOff>19050</xdr:rowOff>
        </xdr:from>
        <xdr:to>
          <xdr:col>33</xdr:col>
          <xdr:colOff>76200</xdr:colOff>
          <xdr:row>123</xdr:row>
          <xdr:rowOff>9525</xdr:rowOff>
        </xdr:to>
        <xdr:sp macro="" textlink="">
          <xdr:nvSpPr>
            <xdr:cNvPr id="13442" name="CheckBox3" descr="□" hidden="1">
              <a:extLst>
                <a:ext uri="{63B3BB69-23CF-44E3-9099-C40C66FF867C}">
                  <a14:compatExt spid="_x0000_s13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33</xdr:col>
          <xdr:colOff>76200</xdr:colOff>
          <xdr:row>125</xdr:row>
          <xdr:rowOff>9525</xdr:rowOff>
        </xdr:to>
        <xdr:sp macro="" textlink="">
          <xdr:nvSpPr>
            <xdr:cNvPr id="13443" name="CheckBox1" descr="□" hidden="1">
              <a:extLst>
                <a:ext uri="{63B3BB69-23CF-44E3-9099-C40C66FF867C}">
                  <a14:compatExt spid="_x0000_s13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Q190"/>
  <sheetViews>
    <sheetView tabSelected="1" zoomScaleNormal="100" zoomScaleSheetLayoutView="150" workbookViewId="0">
      <selection activeCell="S5" sqref="S5"/>
    </sheetView>
  </sheetViews>
  <sheetFormatPr defaultRowHeight="13.5" x14ac:dyDescent="0.15"/>
  <cols>
    <col min="1" max="81" width="1.125" style="3" customWidth="1"/>
    <col min="82" max="82" width="1.25" style="3" customWidth="1"/>
    <col min="83" max="147" width="0.875" style="3" customWidth="1"/>
    <col min="148" max="16384" width="9" style="3"/>
  </cols>
  <sheetData>
    <row r="1" spans="1:147" ht="6.75" customHeight="1" x14ac:dyDescent="0.15">
      <c r="L1" s="234" t="s">
        <v>182</v>
      </c>
      <c r="M1" s="234"/>
      <c r="N1" s="234"/>
      <c r="O1" s="234"/>
      <c r="P1" s="234"/>
      <c r="Q1" s="234"/>
      <c r="R1" s="234"/>
      <c r="S1" s="235">
        <v>7</v>
      </c>
      <c r="T1" s="235"/>
      <c r="U1" s="235"/>
      <c r="V1" s="235"/>
      <c r="W1" s="235"/>
      <c r="X1" s="231" t="s">
        <v>184</v>
      </c>
      <c r="Y1" s="231"/>
      <c r="Z1" s="231"/>
      <c r="AA1" s="231"/>
      <c r="AB1" s="231"/>
      <c r="AC1" s="231"/>
      <c r="AD1" s="231"/>
      <c r="AE1" s="233" t="s">
        <v>55</v>
      </c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6" t="s">
        <v>108</v>
      </c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6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218"/>
      <c r="CB1" s="218"/>
      <c r="CC1" s="218"/>
      <c r="CD1" s="44"/>
    </row>
    <row r="2" spans="1:147" ht="6.75" customHeight="1" x14ac:dyDescent="0.2">
      <c r="L2" s="234"/>
      <c r="M2" s="234"/>
      <c r="N2" s="234"/>
      <c r="O2" s="234"/>
      <c r="P2" s="234"/>
      <c r="Q2" s="234"/>
      <c r="R2" s="234"/>
      <c r="S2" s="235"/>
      <c r="T2" s="235"/>
      <c r="U2" s="235"/>
      <c r="V2" s="235"/>
      <c r="W2" s="235"/>
      <c r="X2" s="231"/>
      <c r="Y2" s="231"/>
      <c r="Z2" s="231"/>
      <c r="AA2" s="231"/>
      <c r="AB2" s="231"/>
      <c r="AC2" s="231"/>
      <c r="AD2" s="231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45"/>
    </row>
    <row r="3" spans="1:147" ht="6.75" customHeight="1" x14ac:dyDescent="0.2">
      <c r="L3" s="234"/>
      <c r="M3" s="234"/>
      <c r="N3" s="234"/>
      <c r="O3" s="234"/>
      <c r="P3" s="234"/>
      <c r="Q3" s="234"/>
      <c r="R3" s="234"/>
      <c r="S3" s="235"/>
      <c r="T3" s="235"/>
      <c r="U3" s="235"/>
      <c r="V3" s="235"/>
      <c r="W3" s="235"/>
      <c r="X3" s="231"/>
      <c r="Y3" s="231"/>
      <c r="Z3" s="231"/>
      <c r="AA3" s="231"/>
      <c r="AB3" s="231"/>
      <c r="AC3" s="231"/>
      <c r="AD3" s="231"/>
      <c r="AE3" s="233" t="s">
        <v>131</v>
      </c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45"/>
    </row>
    <row r="4" spans="1:147" ht="6.75" customHeight="1" x14ac:dyDescent="0.2">
      <c r="L4" s="234"/>
      <c r="M4" s="234"/>
      <c r="N4" s="234"/>
      <c r="O4" s="234"/>
      <c r="P4" s="234"/>
      <c r="Q4" s="234"/>
      <c r="R4" s="234"/>
      <c r="S4" s="235"/>
      <c r="T4" s="235"/>
      <c r="U4" s="235"/>
      <c r="V4" s="235"/>
      <c r="W4" s="235"/>
      <c r="X4" s="231"/>
      <c r="Y4" s="231"/>
      <c r="Z4" s="231"/>
      <c r="AA4" s="231"/>
      <c r="AB4" s="231"/>
      <c r="AC4" s="231"/>
      <c r="AD4" s="231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45"/>
    </row>
    <row r="5" spans="1:147" ht="6.75" customHeight="1" x14ac:dyDescent="0.15">
      <c r="E5" s="46"/>
      <c r="F5" s="46"/>
      <c r="G5" s="46"/>
      <c r="H5" s="46"/>
      <c r="I5" s="47"/>
      <c r="J5" s="48"/>
      <c r="K5" s="48"/>
      <c r="L5" s="48"/>
      <c r="M5" s="48"/>
      <c r="N5" s="48"/>
      <c r="O5" s="49"/>
      <c r="P5" s="48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CD5" s="45"/>
      <c r="CE5" s="63"/>
      <c r="CF5" s="67"/>
      <c r="CG5" s="67"/>
      <c r="CH5" s="67"/>
      <c r="CI5" s="67"/>
      <c r="CJ5" s="67"/>
      <c r="CK5" s="67"/>
      <c r="CL5" s="67"/>
      <c r="CM5" s="67"/>
      <c r="CN5" s="68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50"/>
      <c r="DV5" s="67"/>
      <c r="DW5" s="67"/>
      <c r="DX5" s="67"/>
      <c r="DY5" s="67"/>
      <c r="DZ5" s="67"/>
      <c r="EA5" s="67"/>
      <c r="EB5" s="67"/>
      <c r="EC5" s="68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</row>
    <row r="6" spans="1:147" ht="5.45" customHeight="1" x14ac:dyDescent="0.15">
      <c r="A6" s="197" t="s">
        <v>0</v>
      </c>
      <c r="B6" s="198"/>
      <c r="C6" s="198"/>
      <c r="D6" s="198"/>
      <c r="E6" s="198"/>
      <c r="F6" s="198"/>
      <c r="G6" s="198"/>
      <c r="H6" s="198"/>
      <c r="I6" s="199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175" t="s">
        <v>143</v>
      </c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7"/>
      <c r="BE6" s="146" t="s">
        <v>142</v>
      </c>
      <c r="BF6" s="147"/>
      <c r="BG6" s="147"/>
      <c r="BH6" s="147"/>
      <c r="BI6" s="147"/>
      <c r="BJ6" s="147"/>
      <c r="BK6" s="148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</row>
    <row r="7" spans="1:147" ht="5.45" customHeight="1" x14ac:dyDescent="0.15">
      <c r="A7" s="200"/>
      <c r="B7" s="201"/>
      <c r="C7" s="201"/>
      <c r="D7" s="201"/>
      <c r="E7" s="201"/>
      <c r="F7" s="201"/>
      <c r="G7" s="201"/>
      <c r="H7" s="201"/>
      <c r="I7" s="20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175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7"/>
      <c r="BE7" s="149"/>
      <c r="BF7" s="150"/>
      <c r="BG7" s="150"/>
      <c r="BH7" s="150"/>
      <c r="BI7" s="150"/>
      <c r="BJ7" s="150"/>
      <c r="BK7" s="151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</row>
    <row r="8" spans="1:147" ht="5.45" customHeight="1" x14ac:dyDescent="0.15">
      <c r="A8" s="200"/>
      <c r="B8" s="201"/>
      <c r="C8" s="201"/>
      <c r="D8" s="201"/>
      <c r="E8" s="201"/>
      <c r="F8" s="201"/>
      <c r="G8" s="201"/>
      <c r="H8" s="201"/>
      <c r="I8" s="20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175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7"/>
      <c r="BE8" s="149"/>
      <c r="BF8" s="150"/>
      <c r="BG8" s="150"/>
      <c r="BH8" s="150"/>
      <c r="BI8" s="150"/>
      <c r="BJ8" s="150"/>
      <c r="BK8" s="151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</row>
    <row r="9" spans="1:147" ht="5.45" customHeight="1" x14ac:dyDescent="0.15">
      <c r="A9" s="200"/>
      <c r="B9" s="201"/>
      <c r="C9" s="201"/>
      <c r="D9" s="201"/>
      <c r="E9" s="201"/>
      <c r="F9" s="201"/>
      <c r="G9" s="201"/>
      <c r="H9" s="201"/>
      <c r="I9" s="20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175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7"/>
      <c r="BE9" s="149"/>
      <c r="BF9" s="150"/>
      <c r="BG9" s="150"/>
      <c r="BH9" s="150"/>
      <c r="BI9" s="150"/>
      <c r="BJ9" s="150"/>
      <c r="BK9" s="151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</row>
    <row r="10" spans="1:147" ht="5.45" customHeight="1" x14ac:dyDescent="0.15">
      <c r="A10" s="203"/>
      <c r="B10" s="204"/>
      <c r="C10" s="204"/>
      <c r="D10" s="204"/>
      <c r="E10" s="204"/>
      <c r="F10" s="204"/>
      <c r="G10" s="204"/>
      <c r="H10" s="204"/>
      <c r="I10" s="205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178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80"/>
      <c r="BE10" s="152"/>
      <c r="BF10" s="153"/>
      <c r="BG10" s="153"/>
      <c r="BH10" s="153"/>
      <c r="BI10" s="153"/>
      <c r="BJ10" s="153"/>
      <c r="BK10" s="154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</row>
    <row r="11" spans="1:147" ht="6" customHeight="1" x14ac:dyDescent="0.15">
      <c r="A11" s="140" t="s">
        <v>165</v>
      </c>
      <c r="B11" s="141"/>
      <c r="C11" s="141"/>
      <c r="D11" s="141"/>
      <c r="E11" s="141"/>
      <c r="F11" s="141"/>
      <c r="G11" s="141"/>
      <c r="H11" s="141"/>
      <c r="I11" s="206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40" t="s">
        <v>132</v>
      </c>
      <c r="AJ11" s="241"/>
      <c r="AK11" s="241"/>
      <c r="AL11" s="241"/>
      <c r="AM11" s="242"/>
      <c r="AN11" s="305"/>
      <c r="AO11" s="306"/>
      <c r="AP11" s="306"/>
      <c r="AQ11" s="306"/>
      <c r="AR11" s="306"/>
      <c r="AS11" s="237" t="s">
        <v>141</v>
      </c>
      <c r="AT11" s="237"/>
      <c r="AU11" s="237"/>
      <c r="AV11" s="237"/>
      <c r="AW11" s="237"/>
      <c r="AX11" s="237"/>
      <c r="AY11" s="237" t="s">
        <v>141</v>
      </c>
      <c r="AZ11" s="237"/>
      <c r="BA11" s="237"/>
      <c r="BB11" s="237"/>
      <c r="BC11" s="237"/>
      <c r="BD11" s="344"/>
      <c r="BE11" s="146" t="s">
        <v>133</v>
      </c>
      <c r="BF11" s="147"/>
      <c r="BG11" s="147"/>
      <c r="BH11" s="147"/>
      <c r="BI11" s="147"/>
      <c r="BJ11" s="147"/>
      <c r="BK11" s="148"/>
      <c r="BL11" s="172"/>
      <c r="BM11" s="173"/>
      <c r="BN11" s="173"/>
      <c r="BO11" s="173"/>
      <c r="BP11" s="173"/>
      <c r="BQ11" s="173"/>
      <c r="BR11" s="173" t="s">
        <v>166</v>
      </c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4"/>
    </row>
    <row r="12" spans="1:147" ht="6" customHeight="1" x14ac:dyDescent="0.15">
      <c r="A12" s="142"/>
      <c r="B12" s="196"/>
      <c r="C12" s="196"/>
      <c r="D12" s="196"/>
      <c r="E12" s="196"/>
      <c r="F12" s="196"/>
      <c r="G12" s="196"/>
      <c r="H12" s="196"/>
      <c r="I12" s="207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43"/>
      <c r="AJ12" s="244"/>
      <c r="AK12" s="244"/>
      <c r="AL12" s="244"/>
      <c r="AM12" s="245"/>
      <c r="AN12" s="307"/>
      <c r="AO12" s="308"/>
      <c r="AP12" s="308"/>
      <c r="AQ12" s="308"/>
      <c r="AR12" s="30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345"/>
      <c r="BE12" s="149"/>
      <c r="BF12" s="150"/>
      <c r="BG12" s="150"/>
      <c r="BH12" s="150"/>
      <c r="BI12" s="150"/>
      <c r="BJ12" s="150"/>
      <c r="BK12" s="151"/>
      <c r="BL12" s="175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7"/>
    </row>
    <row r="13" spans="1:147" ht="6" customHeight="1" x14ac:dyDescent="0.15">
      <c r="A13" s="142"/>
      <c r="B13" s="196"/>
      <c r="C13" s="196"/>
      <c r="D13" s="196"/>
      <c r="E13" s="196"/>
      <c r="F13" s="196"/>
      <c r="G13" s="196"/>
      <c r="H13" s="196"/>
      <c r="I13" s="207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43"/>
      <c r="AJ13" s="244"/>
      <c r="AK13" s="244"/>
      <c r="AL13" s="244"/>
      <c r="AM13" s="245"/>
      <c r="AN13" s="307"/>
      <c r="AO13" s="308"/>
      <c r="AP13" s="308"/>
      <c r="AQ13" s="308"/>
      <c r="AR13" s="30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345"/>
      <c r="BE13" s="149"/>
      <c r="BF13" s="150"/>
      <c r="BG13" s="150"/>
      <c r="BH13" s="150"/>
      <c r="BI13" s="150"/>
      <c r="BJ13" s="150"/>
      <c r="BK13" s="151"/>
      <c r="BL13" s="175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7"/>
    </row>
    <row r="14" spans="1:147" ht="6" customHeight="1" x14ac:dyDescent="0.15">
      <c r="A14" s="142"/>
      <c r="B14" s="196"/>
      <c r="C14" s="196"/>
      <c r="D14" s="196"/>
      <c r="E14" s="196"/>
      <c r="F14" s="196"/>
      <c r="G14" s="196"/>
      <c r="H14" s="196"/>
      <c r="I14" s="207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2" t="s">
        <v>50</v>
      </c>
      <c r="AJ14" s="213"/>
      <c r="AK14" s="213"/>
      <c r="AL14" s="213"/>
      <c r="AM14" s="214"/>
      <c r="AN14" s="307"/>
      <c r="AO14" s="308"/>
      <c r="AP14" s="308"/>
      <c r="AQ14" s="308"/>
      <c r="AR14" s="30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345"/>
      <c r="BE14" s="149"/>
      <c r="BF14" s="150"/>
      <c r="BG14" s="150"/>
      <c r="BH14" s="150"/>
      <c r="BI14" s="150"/>
      <c r="BJ14" s="150"/>
      <c r="BK14" s="151"/>
      <c r="BL14" s="175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7"/>
    </row>
    <row r="15" spans="1:147" ht="6" customHeight="1" x14ac:dyDescent="0.15">
      <c r="A15" s="142"/>
      <c r="B15" s="196"/>
      <c r="C15" s="196"/>
      <c r="D15" s="196"/>
      <c r="E15" s="196"/>
      <c r="F15" s="196"/>
      <c r="G15" s="196"/>
      <c r="H15" s="196"/>
      <c r="I15" s="207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2"/>
      <c r="AJ15" s="213"/>
      <c r="AK15" s="213"/>
      <c r="AL15" s="213"/>
      <c r="AM15" s="214"/>
      <c r="AN15" s="307"/>
      <c r="AO15" s="308"/>
      <c r="AP15" s="308"/>
      <c r="AQ15" s="308"/>
      <c r="AR15" s="30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345"/>
      <c r="BE15" s="149"/>
      <c r="BF15" s="150"/>
      <c r="BG15" s="150"/>
      <c r="BH15" s="150"/>
      <c r="BI15" s="150"/>
      <c r="BJ15" s="150"/>
      <c r="BK15" s="151"/>
      <c r="BL15" s="175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7"/>
    </row>
    <row r="16" spans="1:147" ht="6" customHeight="1" x14ac:dyDescent="0.15">
      <c r="A16" s="144"/>
      <c r="B16" s="145"/>
      <c r="C16" s="145"/>
      <c r="D16" s="145"/>
      <c r="E16" s="145"/>
      <c r="F16" s="145"/>
      <c r="G16" s="145"/>
      <c r="H16" s="145"/>
      <c r="I16" s="208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5"/>
      <c r="AJ16" s="216"/>
      <c r="AK16" s="216"/>
      <c r="AL16" s="216"/>
      <c r="AM16" s="217"/>
      <c r="AN16" s="309"/>
      <c r="AO16" s="310"/>
      <c r="AP16" s="310"/>
      <c r="AQ16" s="310"/>
      <c r="AR16" s="310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346"/>
      <c r="BE16" s="152"/>
      <c r="BF16" s="153"/>
      <c r="BG16" s="153"/>
      <c r="BH16" s="153"/>
      <c r="BI16" s="153"/>
      <c r="BJ16" s="153"/>
      <c r="BK16" s="154"/>
      <c r="BL16" s="178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80"/>
    </row>
    <row r="17" spans="1:147" ht="6.75" customHeight="1" x14ac:dyDescent="0.15">
      <c r="D17" s="48"/>
      <c r="E17" s="55"/>
      <c r="F17" s="57"/>
      <c r="G17" s="57"/>
      <c r="H17" s="58"/>
      <c r="I17" s="58"/>
      <c r="J17" s="58"/>
      <c r="K17" s="58"/>
      <c r="L17" s="58"/>
      <c r="M17" s="58"/>
      <c r="N17" s="58"/>
      <c r="O17" s="58"/>
      <c r="P17" s="58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48"/>
      <c r="AT17" s="48"/>
      <c r="AU17" s="48"/>
      <c r="AV17" s="48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45"/>
      <c r="CE17" s="69"/>
      <c r="CF17" s="69"/>
      <c r="CG17" s="69"/>
      <c r="CH17" s="69"/>
      <c r="CI17" s="69"/>
      <c r="CJ17" s="69"/>
      <c r="CK17" s="69"/>
      <c r="CL17" s="69"/>
      <c r="CM17" s="69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50"/>
      <c r="DG17" s="50"/>
      <c r="DH17" s="50"/>
      <c r="DI17" s="50"/>
      <c r="DJ17" s="50"/>
      <c r="DK17" s="50"/>
      <c r="DL17" s="50"/>
      <c r="DM17" s="5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</row>
    <row r="18" spans="1:147" ht="6.75" customHeight="1" x14ac:dyDescent="0.15">
      <c r="A18" s="210" t="s">
        <v>107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5"/>
      <c r="CE18" s="69"/>
      <c r="CF18" s="69"/>
      <c r="CG18" s="69"/>
      <c r="CH18" s="69"/>
      <c r="CI18" s="69"/>
      <c r="CJ18" s="69"/>
      <c r="CK18" s="69"/>
      <c r="CL18" s="69"/>
      <c r="CM18" s="69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50"/>
      <c r="DG18" s="50"/>
      <c r="DH18" s="50"/>
      <c r="DI18" s="50"/>
      <c r="DJ18" s="50"/>
      <c r="DK18" s="50"/>
      <c r="DL18" s="50"/>
      <c r="DM18" s="5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</row>
    <row r="19" spans="1:147" ht="6.75" customHeight="1" x14ac:dyDescent="0.15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5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</row>
    <row r="20" spans="1:147" ht="6.75" customHeight="1" x14ac:dyDescent="0.15">
      <c r="A20" s="211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5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</row>
    <row r="21" spans="1:147" ht="6.75" customHeight="1" x14ac:dyDescent="0.15">
      <c r="A21" s="221" t="s">
        <v>109</v>
      </c>
      <c r="B21" s="221"/>
      <c r="C21" s="221"/>
      <c r="D21" s="221"/>
      <c r="E21" s="222" t="s">
        <v>110</v>
      </c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4"/>
      <c r="S21" s="161" t="s">
        <v>111</v>
      </c>
      <c r="T21" s="162"/>
      <c r="U21" s="162"/>
      <c r="V21" s="162"/>
      <c r="W21" s="162"/>
      <c r="X21" s="162"/>
      <c r="Y21" s="162"/>
      <c r="Z21" s="162"/>
      <c r="AA21" s="162"/>
      <c r="AB21" s="163"/>
      <c r="AC21" s="252" t="s">
        <v>112</v>
      </c>
      <c r="AD21" s="253"/>
      <c r="AE21" s="253"/>
      <c r="AF21" s="253"/>
      <c r="AG21" s="253"/>
      <c r="AH21" s="253"/>
      <c r="AI21" s="253"/>
      <c r="AJ21" s="253"/>
      <c r="AK21" s="253"/>
      <c r="AL21" s="254"/>
      <c r="AM21" s="161" t="s">
        <v>113</v>
      </c>
      <c r="AN21" s="162"/>
      <c r="AO21" s="162"/>
      <c r="AP21" s="162"/>
      <c r="AQ21" s="162"/>
      <c r="AR21" s="162"/>
      <c r="AS21" s="162"/>
      <c r="AT21" s="162"/>
      <c r="AU21" s="162"/>
      <c r="AV21" s="163"/>
      <c r="AY21" s="337" t="s">
        <v>100</v>
      </c>
      <c r="AZ21" s="338"/>
      <c r="BA21" s="339"/>
      <c r="BB21" s="220" t="s">
        <v>103</v>
      </c>
      <c r="BC21" s="220"/>
      <c r="BD21" s="140" t="s">
        <v>101</v>
      </c>
      <c r="BE21" s="141"/>
      <c r="BF21" s="141"/>
      <c r="BG21" s="141"/>
      <c r="BH21" s="141"/>
      <c r="BI21" s="141"/>
      <c r="BJ21" s="141"/>
      <c r="BK21" s="141"/>
      <c r="BL21" s="206"/>
      <c r="BM21" s="122" t="s">
        <v>134</v>
      </c>
      <c r="BN21" s="123"/>
      <c r="BO21" s="123"/>
      <c r="BP21" s="107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298" t="s">
        <v>1</v>
      </c>
      <c r="CC21" s="299"/>
      <c r="CD21" s="336" t="s">
        <v>164</v>
      </c>
      <c r="CE21" s="336"/>
      <c r="CF21" s="336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</row>
    <row r="22" spans="1:147" ht="6.75" customHeight="1" x14ac:dyDescent="0.15">
      <c r="A22" s="221"/>
      <c r="B22" s="221"/>
      <c r="C22" s="221"/>
      <c r="D22" s="221"/>
      <c r="E22" s="225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7"/>
      <c r="S22" s="164"/>
      <c r="T22" s="165"/>
      <c r="U22" s="165"/>
      <c r="V22" s="165"/>
      <c r="W22" s="165"/>
      <c r="X22" s="165"/>
      <c r="Y22" s="165"/>
      <c r="Z22" s="165"/>
      <c r="AA22" s="165"/>
      <c r="AB22" s="166"/>
      <c r="AC22" s="255"/>
      <c r="AD22" s="256"/>
      <c r="AE22" s="256"/>
      <c r="AF22" s="256"/>
      <c r="AG22" s="256"/>
      <c r="AH22" s="256"/>
      <c r="AI22" s="256"/>
      <c r="AJ22" s="256"/>
      <c r="AK22" s="256"/>
      <c r="AL22" s="257"/>
      <c r="AM22" s="164"/>
      <c r="AN22" s="165"/>
      <c r="AO22" s="165"/>
      <c r="AP22" s="165"/>
      <c r="AQ22" s="165"/>
      <c r="AR22" s="165"/>
      <c r="AS22" s="165"/>
      <c r="AT22" s="165"/>
      <c r="AU22" s="165"/>
      <c r="AV22" s="166"/>
      <c r="AY22" s="340"/>
      <c r="AZ22" s="341"/>
      <c r="BA22" s="342"/>
      <c r="BB22" s="220"/>
      <c r="BC22" s="220"/>
      <c r="BD22" s="142"/>
      <c r="BE22" s="196"/>
      <c r="BF22" s="196"/>
      <c r="BG22" s="196"/>
      <c r="BH22" s="196"/>
      <c r="BI22" s="196"/>
      <c r="BJ22" s="196"/>
      <c r="BK22" s="196"/>
      <c r="BL22" s="207"/>
      <c r="BM22" s="123"/>
      <c r="BN22" s="123"/>
      <c r="BO22" s="123"/>
      <c r="BP22" s="110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298"/>
      <c r="CC22" s="299"/>
      <c r="CD22" s="336"/>
      <c r="CE22" s="336"/>
      <c r="CF22" s="336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</row>
    <row r="23" spans="1:147" ht="6.75" customHeight="1" x14ac:dyDescent="0.15">
      <c r="A23" s="221"/>
      <c r="B23" s="221"/>
      <c r="C23" s="221"/>
      <c r="D23" s="221"/>
      <c r="E23" s="225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7"/>
      <c r="S23" s="164"/>
      <c r="T23" s="165"/>
      <c r="U23" s="165"/>
      <c r="V23" s="165"/>
      <c r="W23" s="165"/>
      <c r="X23" s="165"/>
      <c r="Y23" s="165"/>
      <c r="Z23" s="165"/>
      <c r="AA23" s="165"/>
      <c r="AB23" s="166"/>
      <c r="AC23" s="149" t="s">
        <v>114</v>
      </c>
      <c r="AD23" s="150"/>
      <c r="AE23" s="150"/>
      <c r="AF23" s="150"/>
      <c r="AG23" s="150"/>
      <c r="AH23" s="150"/>
      <c r="AI23" s="150"/>
      <c r="AJ23" s="150"/>
      <c r="AK23" s="150"/>
      <c r="AL23" s="151"/>
      <c r="AM23" s="164"/>
      <c r="AN23" s="165"/>
      <c r="AO23" s="165"/>
      <c r="AP23" s="165"/>
      <c r="AQ23" s="165"/>
      <c r="AR23" s="165"/>
      <c r="AS23" s="165"/>
      <c r="AT23" s="165"/>
      <c r="AU23" s="165"/>
      <c r="AV23" s="166"/>
      <c r="AY23" s="340"/>
      <c r="AZ23" s="341"/>
      <c r="BA23" s="342"/>
      <c r="BB23" s="220"/>
      <c r="BC23" s="220"/>
      <c r="BD23" s="142"/>
      <c r="BE23" s="196"/>
      <c r="BF23" s="196"/>
      <c r="BG23" s="196"/>
      <c r="BH23" s="196"/>
      <c r="BI23" s="196"/>
      <c r="BJ23" s="196"/>
      <c r="BK23" s="196"/>
      <c r="BL23" s="207"/>
      <c r="BM23" s="123"/>
      <c r="BN23" s="123"/>
      <c r="BO23" s="123"/>
      <c r="BP23" s="110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298"/>
      <c r="CC23" s="299"/>
      <c r="CD23" s="336"/>
      <c r="CE23" s="336"/>
      <c r="CF23" s="336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</row>
    <row r="24" spans="1:147" ht="6.75" customHeight="1" x14ac:dyDescent="0.15">
      <c r="A24" s="221"/>
      <c r="B24" s="221"/>
      <c r="C24" s="221"/>
      <c r="D24" s="221"/>
      <c r="E24" s="228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30"/>
      <c r="S24" s="167"/>
      <c r="T24" s="168"/>
      <c r="U24" s="168"/>
      <c r="V24" s="168"/>
      <c r="W24" s="168"/>
      <c r="X24" s="168"/>
      <c r="Y24" s="168"/>
      <c r="Z24" s="168"/>
      <c r="AA24" s="168"/>
      <c r="AB24" s="169"/>
      <c r="AC24" s="152"/>
      <c r="AD24" s="153"/>
      <c r="AE24" s="153"/>
      <c r="AF24" s="153"/>
      <c r="AG24" s="153"/>
      <c r="AH24" s="153"/>
      <c r="AI24" s="153"/>
      <c r="AJ24" s="153"/>
      <c r="AK24" s="153"/>
      <c r="AL24" s="154"/>
      <c r="AM24" s="167"/>
      <c r="AN24" s="168"/>
      <c r="AO24" s="168"/>
      <c r="AP24" s="168"/>
      <c r="AQ24" s="168"/>
      <c r="AR24" s="168"/>
      <c r="AS24" s="168"/>
      <c r="AT24" s="168"/>
      <c r="AU24" s="168"/>
      <c r="AV24" s="169"/>
      <c r="AY24" s="340"/>
      <c r="AZ24" s="341"/>
      <c r="BA24" s="342"/>
      <c r="BB24" s="220"/>
      <c r="BC24" s="220"/>
      <c r="BD24" s="144"/>
      <c r="BE24" s="145"/>
      <c r="BF24" s="145"/>
      <c r="BG24" s="145"/>
      <c r="BH24" s="145"/>
      <c r="BI24" s="145"/>
      <c r="BJ24" s="145"/>
      <c r="BK24" s="145"/>
      <c r="BL24" s="208"/>
      <c r="BM24" s="123"/>
      <c r="BN24" s="123"/>
      <c r="BO24" s="123"/>
      <c r="BP24" s="113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298"/>
      <c r="CC24" s="299"/>
      <c r="CD24" s="336"/>
      <c r="CE24" s="336"/>
      <c r="CF24" s="336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</row>
    <row r="25" spans="1:147" ht="6.75" customHeight="1" x14ac:dyDescent="0.1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16"/>
      <c r="T25" s="117"/>
      <c r="U25" s="117"/>
      <c r="V25" s="117"/>
      <c r="W25" s="117"/>
      <c r="X25" s="117"/>
      <c r="Y25" s="117"/>
      <c r="Z25" s="117"/>
      <c r="AA25" s="155" t="s">
        <v>1</v>
      </c>
      <c r="AB25" s="156"/>
      <c r="AC25" s="116"/>
      <c r="AD25" s="117"/>
      <c r="AE25" s="117"/>
      <c r="AF25" s="117"/>
      <c r="AG25" s="117"/>
      <c r="AH25" s="117"/>
      <c r="AI25" s="117"/>
      <c r="AJ25" s="117"/>
      <c r="AK25" s="155" t="s">
        <v>1</v>
      </c>
      <c r="AL25" s="156"/>
      <c r="AM25" s="116"/>
      <c r="AN25" s="117"/>
      <c r="AO25" s="117"/>
      <c r="AP25" s="117"/>
      <c r="AQ25" s="117"/>
      <c r="AR25" s="117"/>
      <c r="AS25" s="117"/>
      <c r="AT25" s="117"/>
      <c r="AU25" s="155" t="s">
        <v>1</v>
      </c>
      <c r="AV25" s="156"/>
      <c r="AY25" s="340"/>
      <c r="AZ25" s="341"/>
      <c r="BA25" s="342"/>
      <c r="BB25" s="220"/>
      <c r="BC25" s="220"/>
      <c r="BD25" s="140" t="s">
        <v>102</v>
      </c>
      <c r="BE25" s="141"/>
      <c r="BF25" s="141"/>
      <c r="BG25" s="141"/>
      <c r="BH25" s="141"/>
      <c r="BI25" s="141"/>
      <c r="BJ25" s="141"/>
      <c r="BK25" s="141"/>
      <c r="BL25" s="206"/>
      <c r="BM25" s="122" t="s">
        <v>135</v>
      </c>
      <c r="BN25" s="123"/>
      <c r="BO25" s="123"/>
      <c r="BP25" s="107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9"/>
      <c r="CD25" s="336"/>
      <c r="CE25" s="336"/>
      <c r="CF25" s="336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</row>
    <row r="26" spans="1:147" ht="6.75" customHeight="1" x14ac:dyDescent="0.1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18"/>
      <c r="T26" s="119"/>
      <c r="U26" s="119"/>
      <c r="V26" s="119"/>
      <c r="W26" s="119"/>
      <c r="X26" s="119"/>
      <c r="Y26" s="119"/>
      <c r="Z26" s="119"/>
      <c r="AA26" s="157"/>
      <c r="AB26" s="158"/>
      <c r="AC26" s="118"/>
      <c r="AD26" s="119"/>
      <c r="AE26" s="119"/>
      <c r="AF26" s="119"/>
      <c r="AG26" s="119"/>
      <c r="AH26" s="119"/>
      <c r="AI26" s="119"/>
      <c r="AJ26" s="119"/>
      <c r="AK26" s="157"/>
      <c r="AL26" s="158"/>
      <c r="AM26" s="118"/>
      <c r="AN26" s="119"/>
      <c r="AO26" s="119"/>
      <c r="AP26" s="119"/>
      <c r="AQ26" s="119"/>
      <c r="AR26" s="119"/>
      <c r="AS26" s="119"/>
      <c r="AT26" s="119"/>
      <c r="AU26" s="157"/>
      <c r="AV26" s="158"/>
      <c r="AY26" s="340"/>
      <c r="AZ26" s="341"/>
      <c r="BA26" s="342"/>
      <c r="BB26" s="220"/>
      <c r="BC26" s="220"/>
      <c r="BD26" s="142"/>
      <c r="BE26" s="196"/>
      <c r="BF26" s="196"/>
      <c r="BG26" s="196"/>
      <c r="BH26" s="196"/>
      <c r="BI26" s="196"/>
      <c r="BJ26" s="196"/>
      <c r="BK26" s="196"/>
      <c r="BL26" s="207"/>
      <c r="BM26" s="123"/>
      <c r="BN26" s="123"/>
      <c r="BO26" s="123"/>
      <c r="BP26" s="110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2"/>
      <c r="CD26" s="336"/>
      <c r="CE26" s="336"/>
      <c r="CF26" s="336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</row>
    <row r="27" spans="1:147" ht="6.75" customHeight="1" x14ac:dyDescent="0.15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18"/>
      <c r="T27" s="119"/>
      <c r="U27" s="119"/>
      <c r="V27" s="119"/>
      <c r="W27" s="119"/>
      <c r="X27" s="119"/>
      <c r="Y27" s="119"/>
      <c r="Z27" s="119"/>
      <c r="AA27" s="157"/>
      <c r="AB27" s="158"/>
      <c r="AC27" s="118"/>
      <c r="AD27" s="119"/>
      <c r="AE27" s="119"/>
      <c r="AF27" s="119"/>
      <c r="AG27" s="119"/>
      <c r="AH27" s="119"/>
      <c r="AI27" s="119"/>
      <c r="AJ27" s="119"/>
      <c r="AK27" s="157"/>
      <c r="AL27" s="158"/>
      <c r="AM27" s="118"/>
      <c r="AN27" s="119"/>
      <c r="AO27" s="119"/>
      <c r="AP27" s="119"/>
      <c r="AQ27" s="119"/>
      <c r="AR27" s="119"/>
      <c r="AS27" s="119"/>
      <c r="AT27" s="119"/>
      <c r="AU27" s="157"/>
      <c r="AV27" s="158"/>
      <c r="AY27" s="340"/>
      <c r="AZ27" s="341"/>
      <c r="BA27" s="342"/>
      <c r="BB27" s="220"/>
      <c r="BC27" s="220"/>
      <c r="BD27" s="142"/>
      <c r="BE27" s="196"/>
      <c r="BF27" s="196"/>
      <c r="BG27" s="196"/>
      <c r="BH27" s="196"/>
      <c r="BI27" s="196"/>
      <c r="BJ27" s="196"/>
      <c r="BK27" s="196"/>
      <c r="BL27" s="207"/>
      <c r="BM27" s="123"/>
      <c r="BN27" s="123"/>
      <c r="BO27" s="123"/>
      <c r="BP27" s="110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2"/>
      <c r="CD27" s="336"/>
      <c r="CE27" s="336"/>
      <c r="CF27" s="336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</row>
    <row r="28" spans="1:147" ht="6.75" customHeight="1" x14ac:dyDescent="0.1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20"/>
      <c r="T28" s="121"/>
      <c r="U28" s="121"/>
      <c r="V28" s="121"/>
      <c r="W28" s="121"/>
      <c r="X28" s="121"/>
      <c r="Y28" s="121"/>
      <c r="Z28" s="121"/>
      <c r="AA28" s="159"/>
      <c r="AB28" s="160"/>
      <c r="AC28" s="120"/>
      <c r="AD28" s="121"/>
      <c r="AE28" s="121"/>
      <c r="AF28" s="121"/>
      <c r="AG28" s="121"/>
      <c r="AH28" s="121"/>
      <c r="AI28" s="121"/>
      <c r="AJ28" s="121"/>
      <c r="AK28" s="159"/>
      <c r="AL28" s="160"/>
      <c r="AM28" s="120"/>
      <c r="AN28" s="121"/>
      <c r="AO28" s="121"/>
      <c r="AP28" s="121"/>
      <c r="AQ28" s="121"/>
      <c r="AR28" s="121"/>
      <c r="AS28" s="121"/>
      <c r="AT28" s="121"/>
      <c r="AU28" s="159"/>
      <c r="AV28" s="160"/>
      <c r="AY28" s="340"/>
      <c r="AZ28" s="341"/>
      <c r="BA28" s="342"/>
      <c r="BB28" s="220"/>
      <c r="BC28" s="220"/>
      <c r="BD28" s="144"/>
      <c r="BE28" s="145"/>
      <c r="BF28" s="145"/>
      <c r="BG28" s="145"/>
      <c r="BH28" s="145"/>
      <c r="BI28" s="145"/>
      <c r="BJ28" s="145"/>
      <c r="BK28" s="145"/>
      <c r="BL28" s="208"/>
      <c r="BM28" s="123"/>
      <c r="BN28" s="123"/>
      <c r="BO28" s="123"/>
      <c r="BP28" s="113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5"/>
      <c r="CD28" s="336"/>
      <c r="CE28" s="336"/>
      <c r="CF28" s="336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</row>
    <row r="29" spans="1:147" ht="6.75" customHeight="1" x14ac:dyDescent="0.1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Y29" s="340"/>
      <c r="AZ29" s="341"/>
      <c r="BA29" s="342"/>
      <c r="BB29" s="270" t="s">
        <v>105</v>
      </c>
      <c r="BC29" s="270"/>
      <c r="BD29" s="172" t="s">
        <v>104</v>
      </c>
      <c r="BE29" s="173"/>
      <c r="BF29" s="173"/>
      <c r="BG29" s="173"/>
      <c r="BH29" s="173"/>
      <c r="BI29" s="173"/>
      <c r="BJ29" s="173"/>
      <c r="BK29" s="173"/>
      <c r="BL29" s="174"/>
      <c r="BM29" s="122" t="s">
        <v>136</v>
      </c>
      <c r="BN29" s="123"/>
      <c r="BO29" s="123"/>
      <c r="BP29" s="107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9"/>
      <c r="CD29" s="336"/>
      <c r="CE29" s="336"/>
      <c r="CF29" s="336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</row>
    <row r="30" spans="1:147" ht="6.75" customHeight="1" x14ac:dyDescent="0.1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Y30" s="340"/>
      <c r="AZ30" s="341"/>
      <c r="BA30" s="342"/>
      <c r="BB30" s="270"/>
      <c r="BC30" s="270"/>
      <c r="BD30" s="175"/>
      <c r="BE30" s="176"/>
      <c r="BF30" s="176"/>
      <c r="BG30" s="176"/>
      <c r="BH30" s="176"/>
      <c r="BI30" s="176"/>
      <c r="BJ30" s="176"/>
      <c r="BK30" s="176"/>
      <c r="BL30" s="177"/>
      <c r="BM30" s="123"/>
      <c r="BN30" s="123"/>
      <c r="BO30" s="123"/>
      <c r="BP30" s="110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2"/>
      <c r="CD30" s="336"/>
      <c r="CE30" s="336"/>
      <c r="CF30" s="336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</row>
    <row r="31" spans="1:147" ht="6.75" customHeight="1" x14ac:dyDescent="0.1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X31" s="45"/>
      <c r="AY31" s="340"/>
      <c r="AZ31" s="341"/>
      <c r="BA31" s="342"/>
      <c r="BB31" s="270"/>
      <c r="BC31" s="270"/>
      <c r="BD31" s="175"/>
      <c r="BE31" s="176"/>
      <c r="BF31" s="176"/>
      <c r="BG31" s="176"/>
      <c r="BH31" s="176"/>
      <c r="BI31" s="176"/>
      <c r="BJ31" s="176"/>
      <c r="BK31" s="176"/>
      <c r="BL31" s="177"/>
      <c r="BM31" s="123"/>
      <c r="BN31" s="123"/>
      <c r="BO31" s="123"/>
      <c r="BP31" s="110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2"/>
      <c r="CD31" s="336"/>
      <c r="CE31" s="336"/>
      <c r="CF31" s="336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</row>
    <row r="32" spans="1:147" ht="6.75" customHeight="1" x14ac:dyDescent="0.1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X32" s="45"/>
      <c r="AY32" s="340"/>
      <c r="AZ32" s="341"/>
      <c r="BA32" s="342"/>
      <c r="BB32" s="270"/>
      <c r="BC32" s="270"/>
      <c r="BD32" s="178"/>
      <c r="BE32" s="179"/>
      <c r="BF32" s="179"/>
      <c r="BG32" s="179"/>
      <c r="BH32" s="179"/>
      <c r="BI32" s="179"/>
      <c r="BJ32" s="179"/>
      <c r="BK32" s="179"/>
      <c r="BL32" s="180"/>
      <c r="BM32" s="123"/>
      <c r="BN32" s="123"/>
      <c r="BO32" s="123"/>
      <c r="BP32" s="113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5"/>
      <c r="CD32" s="336"/>
      <c r="CE32" s="336"/>
      <c r="CF32" s="336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</row>
    <row r="33" spans="1:147" ht="6.75" customHeight="1" x14ac:dyDescent="0.1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X33" s="45"/>
      <c r="AY33" s="340"/>
      <c r="AZ33" s="341"/>
      <c r="BA33" s="342"/>
      <c r="BB33" s="270"/>
      <c r="BC33" s="270"/>
      <c r="BD33" s="261" t="s">
        <v>175</v>
      </c>
      <c r="BE33" s="262"/>
      <c r="BF33" s="262"/>
      <c r="BG33" s="262"/>
      <c r="BH33" s="262"/>
      <c r="BI33" s="262"/>
      <c r="BJ33" s="262"/>
      <c r="BK33" s="262"/>
      <c r="BL33" s="263"/>
      <c r="BM33" s="122" t="s">
        <v>137</v>
      </c>
      <c r="BN33" s="123"/>
      <c r="BO33" s="123"/>
      <c r="BP33" s="107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9"/>
      <c r="CD33" s="336"/>
      <c r="CE33" s="336"/>
      <c r="CF33" s="336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</row>
    <row r="34" spans="1:147" ht="6.75" customHeight="1" x14ac:dyDescent="0.1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X34" s="45"/>
      <c r="AY34" s="340"/>
      <c r="AZ34" s="341"/>
      <c r="BA34" s="342"/>
      <c r="BB34" s="270"/>
      <c r="BC34" s="270"/>
      <c r="BD34" s="264"/>
      <c r="BE34" s="265"/>
      <c r="BF34" s="265"/>
      <c r="BG34" s="265"/>
      <c r="BH34" s="265"/>
      <c r="BI34" s="265"/>
      <c r="BJ34" s="265"/>
      <c r="BK34" s="265"/>
      <c r="BL34" s="266"/>
      <c r="BM34" s="123"/>
      <c r="BN34" s="123"/>
      <c r="BO34" s="123"/>
      <c r="BP34" s="110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2"/>
      <c r="CD34" s="336"/>
      <c r="CE34" s="336"/>
      <c r="CF34" s="336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</row>
    <row r="35" spans="1:147" ht="6.75" customHeight="1" x14ac:dyDescent="0.1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X35" s="45"/>
      <c r="AY35" s="340"/>
      <c r="AZ35" s="341"/>
      <c r="BA35" s="342"/>
      <c r="BB35" s="270"/>
      <c r="BC35" s="270"/>
      <c r="BD35" s="264"/>
      <c r="BE35" s="265"/>
      <c r="BF35" s="265"/>
      <c r="BG35" s="265"/>
      <c r="BH35" s="265"/>
      <c r="BI35" s="265"/>
      <c r="BJ35" s="265"/>
      <c r="BK35" s="265"/>
      <c r="BL35" s="266"/>
      <c r="BM35" s="123"/>
      <c r="BN35" s="123"/>
      <c r="BO35" s="123"/>
      <c r="BP35" s="110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2"/>
      <c r="CD35" s="336"/>
      <c r="CE35" s="336"/>
      <c r="CF35" s="336"/>
    </row>
    <row r="36" spans="1:147" ht="6.75" customHeight="1" x14ac:dyDescent="0.1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X36" s="45"/>
      <c r="AY36" s="340"/>
      <c r="AZ36" s="341"/>
      <c r="BA36" s="342"/>
      <c r="BB36" s="270"/>
      <c r="BC36" s="270"/>
      <c r="BD36" s="267"/>
      <c r="BE36" s="268"/>
      <c r="BF36" s="268"/>
      <c r="BG36" s="268"/>
      <c r="BH36" s="268"/>
      <c r="BI36" s="268"/>
      <c r="BJ36" s="268"/>
      <c r="BK36" s="268"/>
      <c r="BL36" s="269"/>
      <c r="BM36" s="123"/>
      <c r="BN36" s="123"/>
      <c r="BO36" s="123"/>
      <c r="BP36" s="113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5"/>
      <c r="CD36" s="336"/>
      <c r="CE36" s="336"/>
      <c r="CF36" s="336"/>
    </row>
    <row r="37" spans="1:147" ht="6.75" customHeight="1" x14ac:dyDescent="0.1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X37" s="45"/>
      <c r="AY37" s="340"/>
      <c r="AZ37" s="341"/>
      <c r="BA37" s="342"/>
      <c r="BB37" s="270"/>
      <c r="BC37" s="270"/>
      <c r="BD37" s="240" t="s">
        <v>176</v>
      </c>
      <c r="BE37" s="241"/>
      <c r="BF37" s="241"/>
      <c r="BG37" s="241"/>
      <c r="BH37" s="241"/>
      <c r="BI37" s="241"/>
      <c r="BJ37" s="241"/>
      <c r="BK37" s="241"/>
      <c r="BL37" s="242"/>
      <c r="BM37" s="122" t="s">
        <v>138</v>
      </c>
      <c r="BN37" s="123"/>
      <c r="BO37" s="123"/>
      <c r="BP37" s="107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9"/>
      <c r="CD37" s="336"/>
      <c r="CE37" s="336"/>
      <c r="CF37" s="336"/>
    </row>
    <row r="38" spans="1:147" ht="6.75" customHeight="1" x14ac:dyDescent="0.1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X38" s="45"/>
      <c r="AY38" s="340"/>
      <c r="AZ38" s="341"/>
      <c r="BA38" s="342"/>
      <c r="BB38" s="270"/>
      <c r="BC38" s="270"/>
      <c r="BD38" s="243"/>
      <c r="BE38" s="244"/>
      <c r="BF38" s="244"/>
      <c r="BG38" s="244"/>
      <c r="BH38" s="244"/>
      <c r="BI38" s="244"/>
      <c r="BJ38" s="244"/>
      <c r="BK38" s="244"/>
      <c r="BL38" s="245"/>
      <c r="BM38" s="123"/>
      <c r="BN38" s="123"/>
      <c r="BO38" s="123"/>
      <c r="BP38" s="110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2"/>
      <c r="CD38" s="336"/>
      <c r="CE38" s="336"/>
      <c r="CF38" s="336"/>
    </row>
    <row r="39" spans="1:147" ht="6.75" customHeight="1" x14ac:dyDescent="0.1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X39" s="45"/>
      <c r="AY39" s="340"/>
      <c r="AZ39" s="341"/>
      <c r="BA39" s="342"/>
      <c r="BB39" s="270"/>
      <c r="BC39" s="270"/>
      <c r="BD39" s="243"/>
      <c r="BE39" s="244"/>
      <c r="BF39" s="244"/>
      <c r="BG39" s="244"/>
      <c r="BH39" s="244"/>
      <c r="BI39" s="244"/>
      <c r="BJ39" s="244"/>
      <c r="BK39" s="244"/>
      <c r="BL39" s="245"/>
      <c r="BM39" s="123"/>
      <c r="BN39" s="123"/>
      <c r="BO39" s="123"/>
      <c r="BP39" s="110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2"/>
      <c r="CD39" s="336"/>
      <c r="CE39" s="336"/>
      <c r="CF39" s="336"/>
    </row>
    <row r="40" spans="1:147" ht="6.75" customHeight="1" x14ac:dyDescent="0.1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X40" s="45"/>
      <c r="AY40" s="340"/>
      <c r="AZ40" s="341"/>
      <c r="BA40" s="342"/>
      <c r="BB40" s="270"/>
      <c r="BC40" s="270"/>
      <c r="BD40" s="258"/>
      <c r="BE40" s="259"/>
      <c r="BF40" s="259"/>
      <c r="BG40" s="259"/>
      <c r="BH40" s="259"/>
      <c r="BI40" s="259"/>
      <c r="BJ40" s="259"/>
      <c r="BK40" s="259"/>
      <c r="BL40" s="260"/>
      <c r="BM40" s="123"/>
      <c r="BN40" s="123"/>
      <c r="BO40" s="123"/>
      <c r="BP40" s="113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5"/>
      <c r="CD40" s="336"/>
      <c r="CE40" s="336"/>
      <c r="CF40" s="336"/>
    </row>
    <row r="41" spans="1:147" ht="6.75" customHeight="1" x14ac:dyDescent="0.1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X41" s="45"/>
      <c r="AY41" s="340"/>
      <c r="AZ41" s="341"/>
      <c r="BA41" s="342"/>
      <c r="BB41" s="252" t="s">
        <v>179</v>
      </c>
      <c r="BC41" s="253"/>
      <c r="BD41" s="253"/>
      <c r="BE41" s="253"/>
      <c r="BF41" s="253"/>
      <c r="BG41" s="253"/>
      <c r="BH41" s="253"/>
      <c r="BI41" s="253"/>
      <c r="BJ41" s="253"/>
      <c r="BK41" s="253"/>
      <c r="BL41" s="254"/>
      <c r="BM41" s="122" t="s">
        <v>139</v>
      </c>
      <c r="BN41" s="123"/>
      <c r="BO41" s="123"/>
      <c r="BP41" s="107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9"/>
      <c r="CD41" s="336"/>
      <c r="CE41" s="336"/>
      <c r="CF41" s="336"/>
    </row>
    <row r="42" spans="1:147" ht="6.75" customHeight="1" x14ac:dyDescent="0.1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X42" s="45"/>
      <c r="AY42" s="340"/>
      <c r="AZ42" s="341"/>
      <c r="BA42" s="342"/>
      <c r="BB42" s="255"/>
      <c r="BC42" s="256"/>
      <c r="BD42" s="256"/>
      <c r="BE42" s="256"/>
      <c r="BF42" s="256"/>
      <c r="BG42" s="256"/>
      <c r="BH42" s="256"/>
      <c r="BI42" s="256"/>
      <c r="BJ42" s="256"/>
      <c r="BK42" s="256"/>
      <c r="BL42" s="257"/>
      <c r="BM42" s="123"/>
      <c r="BN42" s="123"/>
      <c r="BO42" s="123"/>
      <c r="BP42" s="110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2"/>
      <c r="CD42" s="336"/>
      <c r="CE42" s="336"/>
      <c r="CF42" s="336"/>
    </row>
    <row r="43" spans="1:147" ht="6.75" customHeight="1" x14ac:dyDescent="0.1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X43" s="45"/>
      <c r="AY43" s="340"/>
      <c r="AZ43" s="341"/>
      <c r="BA43" s="342"/>
      <c r="BB43" s="255"/>
      <c r="BC43" s="256"/>
      <c r="BD43" s="256"/>
      <c r="BE43" s="256"/>
      <c r="BF43" s="256"/>
      <c r="BG43" s="256"/>
      <c r="BH43" s="256"/>
      <c r="BI43" s="256"/>
      <c r="BJ43" s="256"/>
      <c r="BK43" s="256"/>
      <c r="BL43" s="257"/>
      <c r="BM43" s="123"/>
      <c r="BN43" s="123"/>
      <c r="BO43" s="123"/>
      <c r="BP43" s="110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2"/>
      <c r="CD43" s="336"/>
      <c r="CE43" s="336"/>
      <c r="CF43" s="336"/>
    </row>
    <row r="44" spans="1:147" ht="6.75" customHeight="1" x14ac:dyDescent="0.1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X44" s="45"/>
      <c r="AY44" s="340"/>
      <c r="AZ44" s="341"/>
      <c r="BA44" s="342"/>
      <c r="BB44" s="271"/>
      <c r="BC44" s="272"/>
      <c r="BD44" s="272"/>
      <c r="BE44" s="272"/>
      <c r="BF44" s="272"/>
      <c r="BG44" s="272"/>
      <c r="BH44" s="272"/>
      <c r="BI44" s="272"/>
      <c r="BJ44" s="272"/>
      <c r="BK44" s="272"/>
      <c r="BL44" s="273"/>
      <c r="BM44" s="123"/>
      <c r="BN44" s="123"/>
      <c r="BO44" s="123"/>
      <c r="BP44" s="113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5"/>
      <c r="CD44" s="336"/>
      <c r="CE44" s="336"/>
      <c r="CF44" s="336"/>
    </row>
    <row r="45" spans="1:147" ht="6.75" customHeight="1" x14ac:dyDescent="0.1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X45" s="45"/>
      <c r="AY45" s="340"/>
      <c r="AZ45" s="341"/>
      <c r="BA45" s="342"/>
      <c r="BB45" s="252" t="s">
        <v>180</v>
      </c>
      <c r="BC45" s="253"/>
      <c r="BD45" s="253"/>
      <c r="BE45" s="253"/>
      <c r="BF45" s="253"/>
      <c r="BG45" s="253"/>
      <c r="BH45" s="253"/>
      <c r="BI45" s="253"/>
      <c r="BJ45" s="253"/>
      <c r="BK45" s="253"/>
      <c r="BL45" s="254"/>
      <c r="BM45" s="122" t="s">
        <v>140</v>
      </c>
      <c r="BN45" s="123"/>
      <c r="BO45" s="123"/>
      <c r="BP45" s="107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9"/>
      <c r="CD45" s="336"/>
      <c r="CE45" s="336"/>
      <c r="CF45" s="336"/>
    </row>
    <row r="46" spans="1:147" ht="6.75" customHeight="1" x14ac:dyDescent="0.1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X46" s="45"/>
      <c r="AY46" s="340"/>
      <c r="AZ46" s="341"/>
      <c r="BA46" s="342"/>
      <c r="BB46" s="255"/>
      <c r="BC46" s="256"/>
      <c r="BD46" s="256"/>
      <c r="BE46" s="256"/>
      <c r="BF46" s="256"/>
      <c r="BG46" s="256"/>
      <c r="BH46" s="256"/>
      <c r="BI46" s="256"/>
      <c r="BJ46" s="256"/>
      <c r="BK46" s="256"/>
      <c r="BL46" s="257"/>
      <c r="BM46" s="123"/>
      <c r="BN46" s="123"/>
      <c r="BO46" s="123"/>
      <c r="BP46" s="110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11"/>
      <c r="CC46" s="112"/>
      <c r="CD46" s="336"/>
      <c r="CE46" s="336"/>
      <c r="CF46" s="336"/>
    </row>
    <row r="47" spans="1:147" ht="6.75" customHeight="1" x14ac:dyDescent="0.1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X47" s="45"/>
      <c r="AY47" s="340"/>
      <c r="AZ47" s="341"/>
      <c r="BA47" s="342"/>
      <c r="BB47" s="255"/>
      <c r="BC47" s="256"/>
      <c r="BD47" s="256"/>
      <c r="BE47" s="256"/>
      <c r="BF47" s="256"/>
      <c r="BG47" s="256"/>
      <c r="BH47" s="256"/>
      <c r="BI47" s="256"/>
      <c r="BJ47" s="256"/>
      <c r="BK47" s="256"/>
      <c r="BL47" s="257"/>
      <c r="BM47" s="123"/>
      <c r="BN47" s="123"/>
      <c r="BO47" s="123"/>
      <c r="BP47" s="110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11"/>
      <c r="CC47" s="112"/>
      <c r="CD47" s="336"/>
      <c r="CE47" s="336"/>
      <c r="CF47" s="336"/>
    </row>
    <row r="48" spans="1:147" ht="6.75" customHeight="1" x14ac:dyDescent="0.1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X48" s="45"/>
      <c r="AY48" s="340"/>
      <c r="AZ48" s="341"/>
      <c r="BA48" s="342"/>
      <c r="BB48" s="271"/>
      <c r="BC48" s="272"/>
      <c r="BD48" s="272"/>
      <c r="BE48" s="272"/>
      <c r="BF48" s="272"/>
      <c r="BG48" s="272"/>
      <c r="BH48" s="272"/>
      <c r="BI48" s="272"/>
      <c r="BJ48" s="272"/>
      <c r="BK48" s="272"/>
      <c r="BL48" s="273"/>
      <c r="BM48" s="123"/>
      <c r="BN48" s="123"/>
      <c r="BO48" s="123"/>
      <c r="BP48" s="113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5"/>
      <c r="CD48" s="336"/>
      <c r="CE48" s="336"/>
      <c r="CF48" s="336"/>
    </row>
    <row r="49" spans="1:84" ht="6.75" customHeight="1" x14ac:dyDescent="0.1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1"/>
      <c r="S49" s="146" t="s">
        <v>115</v>
      </c>
      <c r="T49" s="147"/>
      <c r="U49" s="147"/>
      <c r="V49" s="147"/>
      <c r="W49" s="147"/>
      <c r="X49" s="147"/>
      <c r="Y49" s="147"/>
      <c r="Z49" s="147"/>
      <c r="AA49" s="147"/>
      <c r="AB49" s="148"/>
      <c r="AC49" s="116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249"/>
      <c r="AX49" s="45"/>
      <c r="AY49" s="340"/>
      <c r="AZ49" s="341"/>
      <c r="BA49" s="342"/>
      <c r="BB49" s="252" t="s">
        <v>181</v>
      </c>
      <c r="BC49" s="253"/>
      <c r="BD49" s="253"/>
      <c r="BE49" s="253"/>
      <c r="BF49" s="253"/>
      <c r="BG49" s="253"/>
      <c r="BH49" s="253"/>
      <c r="BI49" s="253"/>
      <c r="BJ49" s="253"/>
      <c r="BK49" s="253"/>
      <c r="BL49" s="254"/>
      <c r="BM49" s="140" t="s">
        <v>154</v>
      </c>
      <c r="BN49" s="141"/>
      <c r="BO49" s="206"/>
      <c r="BP49" s="107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9"/>
      <c r="CD49" s="336"/>
      <c r="CE49" s="336"/>
      <c r="CF49" s="336"/>
    </row>
    <row r="50" spans="1:84" ht="6.75" customHeight="1" x14ac:dyDescent="0.15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3"/>
      <c r="S50" s="149"/>
      <c r="T50" s="150"/>
      <c r="U50" s="150"/>
      <c r="V50" s="150"/>
      <c r="W50" s="150"/>
      <c r="X50" s="150"/>
      <c r="Y50" s="150"/>
      <c r="Z50" s="150"/>
      <c r="AA50" s="150"/>
      <c r="AB50" s="151"/>
      <c r="AC50" s="118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250"/>
      <c r="AX50" s="45"/>
      <c r="AY50" s="340"/>
      <c r="AZ50" s="341"/>
      <c r="BA50" s="342"/>
      <c r="BB50" s="255"/>
      <c r="BC50" s="256"/>
      <c r="BD50" s="256"/>
      <c r="BE50" s="256"/>
      <c r="BF50" s="256"/>
      <c r="BG50" s="256"/>
      <c r="BH50" s="256"/>
      <c r="BI50" s="256"/>
      <c r="BJ50" s="256"/>
      <c r="BK50" s="256"/>
      <c r="BL50" s="257"/>
      <c r="BM50" s="142"/>
      <c r="BN50" s="196"/>
      <c r="BO50" s="207"/>
      <c r="BP50" s="110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2"/>
      <c r="CD50" s="336"/>
      <c r="CE50" s="336"/>
      <c r="CF50" s="336"/>
    </row>
    <row r="51" spans="1:84" ht="6.75" customHeight="1" x14ac:dyDescent="0.15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3"/>
      <c r="S51" s="149"/>
      <c r="T51" s="150"/>
      <c r="U51" s="150"/>
      <c r="V51" s="150"/>
      <c r="W51" s="150"/>
      <c r="X51" s="150"/>
      <c r="Y51" s="150"/>
      <c r="Z51" s="150"/>
      <c r="AA51" s="150"/>
      <c r="AB51" s="151"/>
      <c r="AC51" s="118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250"/>
      <c r="AX51" s="45"/>
      <c r="AY51" s="340"/>
      <c r="AZ51" s="341"/>
      <c r="BA51" s="342"/>
      <c r="BB51" s="255"/>
      <c r="BC51" s="256"/>
      <c r="BD51" s="256"/>
      <c r="BE51" s="256"/>
      <c r="BF51" s="256"/>
      <c r="BG51" s="256"/>
      <c r="BH51" s="256"/>
      <c r="BI51" s="256"/>
      <c r="BJ51" s="256"/>
      <c r="BK51" s="256"/>
      <c r="BL51" s="257"/>
      <c r="BM51" s="142"/>
      <c r="BN51" s="196"/>
      <c r="BO51" s="207"/>
      <c r="BP51" s="110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2"/>
      <c r="CD51" s="336"/>
      <c r="CE51" s="336"/>
      <c r="CF51" s="336"/>
    </row>
    <row r="52" spans="1:84" ht="6.75" customHeight="1" x14ac:dyDescent="0.15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3"/>
      <c r="S52" s="152"/>
      <c r="T52" s="153"/>
      <c r="U52" s="153"/>
      <c r="V52" s="153"/>
      <c r="W52" s="153"/>
      <c r="X52" s="153"/>
      <c r="Y52" s="153"/>
      <c r="Z52" s="153"/>
      <c r="AA52" s="153"/>
      <c r="AB52" s="154"/>
      <c r="AC52" s="120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251"/>
      <c r="AX52" s="45"/>
      <c r="AY52" s="340"/>
      <c r="AZ52" s="341"/>
      <c r="BA52" s="342"/>
      <c r="BB52" s="271"/>
      <c r="BC52" s="272"/>
      <c r="BD52" s="272"/>
      <c r="BE52" s="272"/>
      <c r="BF52" s="272"/>
      <c r="BG52" s="272"/>
      <c r="BH52" s="272"/>
      <c r="BI52" s="272"/>
      <c r="BJ52" s="272"/>
      <c r="BK52" s="272"/>
      <c r="BL52" s="273"/>
      <c r="BM52" s="144"/>
      <c r="BN52" s="145"/>
      <c r="BO52" s="208"/>
      <c r="BP52" s="113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5"/>
      <c r="CD52" s="336"/>
      <c r="CE52" s="336"/>
      <c r="CF52" s="336"/>
    </row>
    <row r="53" spans="1:84" ht="6.75" customHeight="1" x14ac:dyDescent="0.15">
      <c r="AX53" s="45"/>
      <c r="AY53" s="340"/>
      <c r="AZ53" s="341"/>
      <c r="BA53" s="342"/>
      <c r="BB53" s="161" t="s">
        <v>106</v>
      </c>
      <c r="BC53" s="162"/>
      <c r="BD53" s="162"/>
      <c r="BE53" s="162"/>
      <c r="BF53" s="162"/>
      <c r="BG53" s="162"/>
      <c r="BH53" s="162"/>
      <c r="BI53" s="162"/>
      <c r="BJ53" s="162"/>
      <c r="BK53" s="162"/>
      <c r="BL53" s="163"/>
      <c r="BM53" s="122" t="s">
        <v>155</v>
      </c>
      <c r="BN53" s="123"/>
      <c r="BO53" s="123"/>
      <c r="BP53" s="107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8"/>
      <c r="CB53" s="108"/>
      <c r="CC53" s="109"/>
      <c r="CD53" s="336"/>
      <c r="CE53" s="336"/>
      <c r="CF53" s="336"/>
    </row>
    <row r="54" spans="1:84" ht="6.75" customHeight="1" x14ac:dyDescent="0.15">
      <c r="A54" s="210" t="s">
        <v>177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X54" s="45"/>
      <c r="AY54" s="340"/>
      <c r="AZ54" s="341"/>
      <c r="BA54" s="342"/>
      <c r="BB54" s="164"/>
      <c r="BC54" s="165"/>
      <c r="BD54" s="165"/>
      <c r="BE54" s="165"/>
      <c r="BF54" s="165"/>
      <c r="BG54" s="165"/>
      <c r="BH54" s="165"/>
      <c r="BI54" s="165"/>
      <c r="BJ54" s="165"/>
      <c r="BK54" s="165"/>
      <c r="BL54" s="166"/>
      <c r="BM54" s="123"/>
      <c r="BN54" s="123"/>
      <c r="BO54" s="123"/>
      <c r="BP54" s="110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2"/>
      <c r="CD54" s="336"/>
      <c r="CE54" s="336"/>
      <c r="CF54" s="336"/>
    </row>
    <row r="55" spans="1:84" ht="6.75" customHeight="1" x14ac:dyDescent="0.15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X55" s="45"/>
      <c r="AY55" s="340"/>
      <c r="AZ55" s="341"/>
      <c r="BA55" s="342"/>
      <c r="BB55" s="164"/>
      <c r="BC55" s="165"/>
      <c r="BD55" s="165"/>
      <c r="BE55" s="165"/>
      <c r="BF55" s="165"/>
      <c r="BG55" s="165"/>
      <c r="BH55" s="165"/>
      <c r="BI55" s="165"/>
      <c r="BJ55" s="165"/>
      <c r="BK55" s="165"/>
      <c r="BL55" s="166"/>
      <c r="BM55" s="123"/>
      <c r="BN55" s="123"/>
      <c r="BO55" s="123"/>
      <c r="BP55" s="110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2"/>
      <c r="CD55" s="336"/>
      <c r="CE55" s="336"/>
      <c r="CF55" s="336"/>
    </row>
    <row r="56" spans="1:84" ht="6.75" customHeight="1" x14ac:dyDescent="0.15">
      <c r="A56" s="211"/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X56" s="45"/>
      <c r="AY56" s="340"/>
      <c r="AZ56" s="341"/>
      <c r="BA56" s="342"/>
      <c r="BB56" s="167"/>
      <c r="BC56" s="168"/>
      <c r="BD56" s="168"/>
      <c r="BE56" s="168"/>
      <c r="BF56" s="168"/>
      <c r="BG56" s="168"/>
      <c r="BH56" s="168"/>
      <c r="BI56" s="168"/>
      <c r="BJ56" s="168"/>
      <c r="BK56" s="168"/>
      <c r="BL56" s="169"/>
      <c r="BM56" s="123"/>
      <c r="BN56" s="123"/>
      <c r="BO56" s="123"/>
      <c r="BP56" s="113"/>
      <c r="BQ56" s="114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5"/>
      <c r="CD56" s="336"/>
      <c r="CE56" s="336"/>
      <c r="CF56" s="336"/>
    </row>
    <row r="57" spans="1:84" ht="6.75" customHeight="1" x14ac:dyDescent="0.15">
      <c r="A57" s="140" t="s">
        <v>51</v>
      </c>
      <c r="B57" s="141"/>
      <c r="C57" s="141"/>
      <c r="D57" s="141"/>
      <c r="E57" s="141"/>
      <c r="F57" s="141"/>
      <c r="G57" s="141"/>
      <c r="H57" s="141"/>
      <c r="I57" s="141"/>
      <c r="J57" s="141"/>
      <c r="K57" s="206"/>
      <c r="L57" s="209" t="s">
        <v>116</v>
      </c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140" t="s">
        <v>167</v>
      </c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206"/>
      <c r="AX57" s="45"/>
      <c r="AY57" s="343" t="s">
        <v>144</v>
      </c>
      <c r="AZ57" s="343"/>
      <c r="BA57" s="343"/>
      <c r="BB57" s="220" t="s">
        <v>103</v>
      </c>
      <c r="BC57" s="220"/>
      <c r="BD57" s="140" t="s">
        <v>101</v>
      </c>
      <c r="BE57" s="141"/>
      <c r="BF57" s="141"/>
      <c r="BG57" s="141"/>
      <c r="BH57" s="141"/>
      <c r="BI57" s="141"/>
      <c r="BJ57" s="141"/>
      <c r="BK57" s="141"/>
      <c r="BL57" s="206"/>
      <c r="BM57" s="122" t="s">
        <v>156</v>
      </c>
      <c r="BN57" s="123"/>
      <c r="BO57" s="123"/>
      <c r="BP57" s="107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247" t="s">
        <v>1</v>
      </c>
      <c r="CC57" s="248"/>
      <c r="CD57" s="336"/>
      <c r="CE57" s="336"/>
      <c r="CF57" s="336"/>
    </row>
    <row r="58" spans="1:84" ht="6.75" customHeight="1" x14ac:dyDescent="0.15">
      <c r="A58" s="142"/>
      <c r="B58" s="196"/>
      <c r="C58" s="196"/>
      <c r="D58" s="196"/>
      <c r="E58" s="196"/>
      <c r="F58" s="196"/>
      <c r="G58" s="196"/>
      <c r="H58" s="196"/>
      <c r="I58" s="196"/>
      <c r="J58" s="196"/>
      <c r="K58" s="207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142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  <c r="AU58" s="196"/>
      <c r="AV58" s="207"/>
      <c r="AX58" s="45"/>
      <c r="AY58" s="343"/>
      <c r="AZ58" s="343"/>
      <c r="BA58" s="343"/>
      <c r="BB58" s="220"/>
      <c r="BC58" s="220"/>
      <c r="BD58" s="142"/>
      <c r="BE58" s="196"/>
      <c r="BF58" s="196"/>
      <c r="BG58" s="196"/>
      <c r="BH58" s="196"/>
      <c r="BI58" s="196"/>
      <c r="BJ58" s="196"/>
      <c r="BK58" s="196"/>
      <c r="BL58" s="207"/>
      <c r="BM58" s="123"/>
      <c r="BN58" s="123"/>
      <c r="BO58" s="123"/>
      <c r="BP58" s="110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247"/>
      <c r="CC58" s="248"/>
      <c r="CD58" s="336"/>
      <c r="CE58" s="336"/>
      <c r="CF58" s="336"/>
    </row>
    <row r="59" spans="1:84" ht="6.75" customHeight="1" x14ac:dyDescent="0.15">
      <c r="A59" s="142"/>
      <c r="B59" s="196"/>
      <c r="C59" s="196"/>
      <c r="D59" s="196"/>
      <c r="E59" s="196"/>
      <c r="F59" s="196"/>
      <c r="G59" s="196"/>
      <c r="H59" s="196"/>
      <c r="I59" s="196"/>
      <c r="J59" s="196"/>
      <c r="K59" s="207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142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6"/>
      <c r="AN59" s="196"/>
      <c r="AO59" s="196"/>
      <c r="AP59" s="196"/>
      <c r="AQ59" s="196"/>
      <c r="AR59" s="196"/>
      <c r="AS59" s="196"/>
      <c r="AT59" s="196"/>
      <c r="AU59" s="196"/>
      <c r="AV59" s="207"/>
      <c r="AX59" s="45"/>
      <c r="AY59" s="343"/>
      <c r="AZ59" s="343"/>
      <c r="BA59" s="343"/>
      <c r="BB59" s="220"/>
      <c r="BC59" s="220"/>
      <c r="BD59" s="142"/>
      <c r="BE59" s="196"/>
      <c r="BF59" s="196"/>
      <c r="BG59" s="196"/>
      <c r="BH59" s="196"/>
      <c r="BI59" s="196"/>
      <c r="BJ59" s="196"/>
      <c r="BK59" s="196"/>
      <c r="BL59" s="207"/>
      <c r="BM59" s="123"/>
      <c r="BN59" s="123"/>
      <c r="BO59" s="123"/>
      <c r="BP59" s="110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247"/>
      <c r="CC59" s="248"/>
      <c r="CD59" s="336"/>
      <c r="CE59" s="336"/>
      <c r="CF59" s="336"/>
    </row>
    <row r="60" spans="1:84" ht="6.75" customHeight="1" x14ac:dyDescent="0.15">
      <c r="A60" s="144"/>
      <c r="B60" s="145"/>
      <c r="C60" s="145"/>
      <c r="D60" s="145"/>
      <c r="E60" s="145"/>
      <c r="F60" s="145"/>
      <c r="G60" s="145"/>
      <c r="H60" s="145"/>
      <c r="I60" s="145"/>
      <c r="J60" s="145"/>
      <c r="K60" s="208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144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208"/>
      <c r="AX60" s="45"/>
      <c r="AY60" s="343"/>
      <c r="AZ60" s="343"/>
      <c r="BA60" s="343"/>
      <c r="BB60" s="220"/>
      <c r="BC60" s="220"/>
      <c r="BD60" s="144"/>
      <c r="BE60" s="145"/>
      <c r="BF60" s="145"/>
      <c r="BG60" s="145"/>
      <c r="BH60" s="145"/>
      <c r="BI60" s="145"/>
      <c r="BJ60" s="145"/>
      <c r="BK60" s="145"/>
      <c r="BL60" s="208"/>
      <c r="BM60" s="123"/>
      <c r="BN60" s="123"/>
      <c r="BO60" s="123"/>
      <c r="BP60" s="113"/>
      <c r="BQ60" s="114"/>
      <c r="BR60" s="114"/>
      <c r="BS60" s="114"/>
      <c r="BT60" s="114"/>
      <c r="BU60" s="114"/>
      <c r="BV60" s="114"/>
      <c r="BW60" s="114"/>
      <c r="BX60" s="114"/>
      <c r="BY60" s="114"/>
      <c r="BZ60" s="114"/>
      <c r="CA60" s="114"/>
      <c r="CB60" s="247"/>
      <c r="CC60" s="248"/>
      <c r="CD60" s="336"/>
      <c r="CE60" s="336"/>
      <c r="CF60" s="336"/>
    </row>
    <row r="61" spans="1:84" ht="6.75" customHeight="1" x14ac:dyDescent="0.15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05" t="s">
        <v>117</v>
      </c>
      <c r="M61" s="105"/>
      <c r="N61" s="105"/>
      <c r="O61" s="105"/>
      <c r="P61" s="105" t="s">
        <v>118</v>
      </c>
      <c r="Q61" s="105"/>
      <c r="R61" s="105"/>
      <c r="S61" s="105"/>
      <c r="T61" s="105" t="s">
        <v>119</v>
      </c>
      <c r="U61" s="105"/>
      <c r="V61" s="105"/>
      <c r="W61" s="105"/>
      <c r="X61" s="140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55" t="s">
        <v>1</v>
      </c>
      <c r="AV61" s="156"/>
      <c r="AX61" s="45"/>
      <c r="AY61" s="343"/>
      <c r="AZ61" s="343"/>
      <c r="BA61" s="343"/>
      <c r="BB61" s="220"/>
      <c r="BC61" s="220"/>
      <c r="BD61" s="140" t="s">
        <v>102</v>
      </c>
      <c r="BE61" s="141"/>
      <c r="BF61" s="141"/>
      <c r="BG61" s="141"/>
      <c r="BH61" s="141"/>
      <c r="BI61" s="141"/>
      <c r="BJ61" s="141"/>
      <c r="BK61" s="141"/>
      <c r="BL61" s="206"/>
      <c r="BM61" s="122" t="s">
        <v>157</v>
      </c>
      <c r="BN61" s="123"/>
      <c r="BO61" s="123"/>
      <c r="BP61" s="107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9"/>
      <c r="CD61" s="336"/>
      <c r="CE61" s="336"/>
      <c r="CF61" s="336"/>
    </row>
    <row r="62" spans="1:84" ht="6.75" customHeight="1" x14ac:dyDescent="0.15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42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6"/>
      <c r="AT62" s="196"/>
      <c r="AU62" s="157"/>
      <c r="AV62" s="158"/>
      <c r="AX62" s="45"/>
      <c r="AY62" s="343"/>
      <c r="AZ62" s="343"/>
      <c r="BA62" s="343"/>
      <c r="BB62" s="220"/>
      <c r="BC62" s="220"/>
      <c r="BD62" s="142"/>
      <c r="BE62" s="196"/>
      <c r="BF62" s="196"/>
      <c r="BG62" s="196"/>
      <c r="BH62" s="196"/>
      <c r="BI62" s="196"/>
      <c r="BJ62" s="196"/>
      <c r="BK62" s="196"/>
      <c r="BL62" s="207"/>
      <c r="BM62" s="123"/>
      <c r="BN62" s="123"/>
      <c r="BO62" s="123"/>
      <c r="BP62" s="110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2"/>
      <c r="CD62" s="336"/>
      <c r="CE62" s="336"/>
      <c r="CF62" s="336"/>
    </row>
    <row r="63" spans="1:84" ht="6.75" customHeight="1" x14ac:dyDescent="0.15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42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6"/>
      <c r="AT63" s="196"/>
      <c r="AU63" s="157"/>
      <c r="AV63" s="158"/>
      <c r="AX63" s="45"/>
      <c r="AY63" s="343"/>
      <c r="AZ63" s="343"/>
      <c r="BA63" s="343"/>
      <c r="BB63" s="220"/>
      <c r="BC63" s="220"/>
      <c r="BD63" s="142"/>
      <c r="BE63" s="196"/>
      <c r="BF63" s="196"/>
      <c r="BG63" s="196"/>
      <c r="BH63" s="196"/>
      <c r="BI63" s="196"/>
      <c r="BJ63" s="196"/>
      <c r="BK63" s="196"/>
      <c r="BL63" s="207"/>
      <c r="BM63" s="123"/>
      <c r="BN63" s="123"/>
      <c r="BO63" s="123"/>
      <c r="BP63" s="110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2"/>
      <c r="CD63" s="336"/>
      <c r="CE63" s="336"/>
      <c r="CF63" s="336"/>
    </row>
    <row r="64" spans="1:84" ht="6.75" customHeight="1" x14ac:dyDescent="0.15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44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59"/>
      <c r="AV64" s="160"/>
      <c r="AX64" s="45"/>
      <c r="AY64" s="343"/>
      <c r="AZ64" s="343"/>
      <c r="BA64" s="343"/>
      <c r="BB64" s="220"/>
      <c r="BC64" s="220"/>
      <c r="BD64" s="144"/>
      <c r="BE64" s="145"/>
      <c r="BF64" s="145"/>
      <c r="BG64" s="145"/>
      <c r="BH64" s="145"/>
      <c r="BI64" s="145"/>
      <c r="BJ64" s="145"/>
      <c r="BK64" s="145"/>
      <c r="BL64" s="208"/>
      <c r="BM64" s="123"/>
      <c r="BN64" s="123"/>
      <c r="BO64" s="123"/>
      <c r="BP64" s="113"/>
      <c r="BQ64" s="114"/>
      <c r="BR64" s="114"/>
      <c r="BS64" s="114"/>
      <c r="BT64" s="114"/>
      <c r="BU64" s="114"/>
      <c r="BV64" s="114"/>
      <c r="BW64" s="114"/>
      <c r="BX64" s="114"/>
      <c r="BY64" s="114"/>
      <c r="BZ64" s="114"/>
      <c r="CA64" s="114"/>
      <c r="CB64" s="114"/>
      <c r="CC64" s="115"/>
      <c r="CD64" s="336"/>
      <c r="CE64" s="336"/>
      <c r="CF64" s="336"/>
    </row>
    <row r="65" spans="1:84" ht="6.75" customHeight="1" x14ac:dyDescent="0.15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05" t="s">
        <v>117</v>
      </c>
      <c r="M65" s="105"/>
      <c r="N65" s="105"/>
      <c r="O65" s="105"/>
      <c r="P65" s="105" t="s">
        <v>118</v>
      </c>
      <c r="Q65" s="105"/>
      <c r="R65" s="105"/>
      <c r="S65" s="105"/>
      <c r="T65" s="105" t="s">
        <v>119</v>
      </c>
      <c r="U65" s="105"/>
      <c r="V65" s="105"/>
      <c r="W65" s="105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X65" s="45"/>
      <c r="AY65" s="343"/>
      <c r="AZ65" s="343"/>
      <c r="BA65" s="343"/>
      <c r="BB65" s="270" t="s">
        <v>105</v>
      </c>
      <c r="BC65" s="270"/>
      <c r="BD65" s="172" t="s">
        <v>104</v>
      </c>
      <c r="BE65" s="173"/>
      <c r="BF65" s="173"/>
      <c r="BG65" s="173"/>
      <c r="BH65" s="173"/>
      <c r="BI65" s="173"/>
      <c r="BJ65" s="173"/>
      <c r="BK65" s="173"/>
      <c r="BL65" s="174"/>
      <c r="BM65" s="122" t="s">
        <v>158</v>
      </c>
      <c r="BN65" s="123"/>
      <c r="BO65" s="123"/>
      <c r="BP65" s="107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9"/>
      <c r="CD65" s="336"/>
      <c r="CE65" s="336"/>
      <c r="CF65" s="336"/>
    </row>
    <row r="66" spans="1:84" ht="6.75" customHeight="1" x14ac:dyDescent="0.1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X66" s="45"/>
      <c r="AY66" s="343"/>
      <c r="AZ66" s="343"/>
      <c r="BA66" s="343"/>
      <c r="BB66" s="270"/>
      <c r="BC66" s="270"/>
      <c r="BD66" s="175"/>
      <c r="BE66" s="176"/>
      <c r="BF66" s="176"/>
      <c r="BG66" s="176"/>
      <c r="BH66" s="176"/>
      <c r="BI66" s="176"/>
      <c r="BJ66" s="176"/>
      <c r="BK66" s="176"/>
      <c r="BL66" s="177"/>
      <c r="BM66" s="123"/>
      <c r="BN66" s="123"/>
      <c r="BO66" s="123"/>
      <c r="BP66" s="110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2"/>
      <c r="CD66" s="336"/>
      <c r="CE66" s="336"/>
      <c r="CF66" s="336"/>
    </row>
    <row r="67" spans="1:84" ht="6.75" customHeight="1" x14ac:dyDescent="0.15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X67" s="45"/>
      <c r="AY67" s="343"/>
      <c r="AZ67" s="343"/>
      <c r="BA67" s="343"/>
      <c r="BB67" s="270"/>
      <c r="BC67" s="270"/>
      <c r="BD67" s="175"/>
      <c r="BE67" s="176"/>
      <c r="BF67" s="176"/>
      <c r="BG67" s="176"/>
      <c r="BH67" s="176"/>
      <c r="BI67" s="176"/>
      <c r="BJ67" s="176"/>
      <c r="BK67" s="176"/>
      <c r="BL67" s="177"/>
      <c r="BM67" s="123"/>
      <c r="BN67" s="123"/>
      <c r="BO67" s="123"/>
      <c r="BP67" s="110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2"/>
      <c r="CD67" s="336"/>
      <c r="CE67" s="336"/>
      <c r="CF67" s="336"/>
    </row>
    <row r="68" spans="1:84" ht="6.75" customHeight="1" x14ac:dyDescent="0.1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X68" s="45"/>
      <c r="AY68" s="343"/>
      <c r="AZ68" s="343"/>
      <c r="BA68" s="343"/>
      <c r="BB68" s="270"/>
      <c r="BC68" s="270"/>
      <c r="BD68" s="178"/>
      <c r="BE68" s="179"/>
      <c r="BF68" s="179"/>
      <c r="BG68" s="179"/>
      <c r="BH68" s="179"/>
      <c r="BI68" s="179"/>
      <c r="BJ68" s="179"/>
      <c r="BK68" s="179"/>
      <c r="BL68" s="180"/>
      <c r="BM68" s="123"/>
      <c r="BN68" s="123"/>
      <c r="BO68" s="123"/>
      <c r="BP68" s="113"/>
      <c r="BQ68" s="114"/>
      <c r="BR68" s="114"/>
      <c r="BS68" s="114"/>
      <c r="BT68" s="114"/>
      <c r="BU68" s="114"/>
      <c r="BV68" s="114"/>
      <c r="BW68" s="114"/>
      <c r="BX68" s="114"/>
      <c r="BY68" s="114"/>
      <c r="BZ68" s="114"/>
      <c r="CA68" s="114"/>
      <c r="CB68" s="114"/>
      <c r="CC68" s="115"/>
      <c r="CD68" s="336"/>
      <c r="CE68" s="336"/>
      <c r="CF68" s="336"/>
    </row>
    <row r="69" spans="1:84" ht="6.75" customHeight="1" x14ac:dyDescent="0.15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05" t="s">
        <v>117</v>
      </c>
      <c r="M69" s="105"/>
      <c r="N69" s="105"/>
      <c r="O69" s="105"/>
      <c r="P69" s="105" t="s">
        <v>118</v>
      </c>
      <c r="Q69" s="105"/>
      <c r="R69" s="105"/>
      <c r="S69" s="105"/>
      <c r="T69" s="105" t="s">
        <v>119</v>
      </c>
      <c r="U69" s="105"/>
      <c r="V69" s="105"/>
      <c r="W69" s="105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X69" s="45"/>
      <c r="AY69" s="343"/>
      <c r="AZ69" s="343"/>
      <c r="BA69" s="343"/>
      <c r="BB69" s="270"/>
      <c r="BC69" s="270"/>
      <c r="BD69" s="261" t="s">
        <v>175</v>
      </c>
      <c r="BE69" s="262"/>
      <c r="BF69" s="262"/>
      <c r="BG69" s="262"/>
      <c r="BH69" s="262"/>
      <c r="BI69" s="262"/>
      <c r="BJ69" s="262"/>
      <c r="BK69" s="262"/>
      <c r="BL69" s="263"/>
      <c r="BM69" s="122" t="s">
        <v>159</v>
      </c>
      <c r="BN69" s="123"/>
      <c r="BO69" s="123"/>
      <c r="BP69" s="107"/>
      <c r="BQ69" s="108"/>
      <c r="BR69" s="108"/>
      <c r="BS69" s="108"/>
      <c r="BT69" s="108"/>
      <c r="BU69" s="108"/>
      <c r="BV69" s="108"/>
      <c r="BW69" s="108"/>
      <c r="BX69" s="108"/>
      <c r="BY69" s="108"/>
      <c r="BZ69" s="108"/>
      <c r="CA69" s="108"/>
      <c r="CB69" s="108"/>
      <c r="CC69" s="109"/>
      <c r="CD69" s="336"/>
      <c r="CE69" s="336"/>
      <c r="CF69" s="336"/>
    </row>
    <row r="70" spans="1:84" ht="6.75" customHeight="1" x14ac:dyDescent="0.15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X70" s="45"/>
      <c r="AY70" s="343"/>
      <c r="AZ70" s="343"/>
      <c r="BA70" s="343"/>
      <c r="BB70" s="270"/>
      <c r="BC70" s="270"/>
      <c r="BD70" s="264"/>
      <c r="BE70" s="265"/>
      <c r="BF70" s="265"/>
      <c r="BG70" s="265"/>
      <c r="BH70" s="265"/>
      <c r="BI70" s="265"/>
      <c r="BJ70" s="265"/>
      <c r="BK70" s="265"/>
      <c r="BL70" s="266"/>
      <c r="BM70" s="123"/>
      <c r="BN70" s="123"/>
      <c r="BO70" s="123"/>
      <c r="BP70" s="110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2"/>
      <c r="CD70" s="336"/>
      <c r="CE70" s="336"/>
      <c r="CF70" s="336"/>
    </row>
    <row r="71" spans="1:84" ht="6.75" customHeight="1" x14ac:dyDescent="0.15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X71" s="45"/>
      <c r="AY71" s="343"/>
      <c r="AZ71" s="343"/>
      <c r="BA71" s="343"/>
      <c r="BB71" s="270"/>
      <c r="BC71" s="270"/>
      <c r="BD71" s="264"/>
      <c r="BE71" s="265"/>
      <c r="BF71" s="265"/>
      <c r="BG71" s="265"/>
      <c r="BH71" s="265"/>
      <c r="BI71" s="265"/>
      <c r="BJ71" s="265"/>
      <c r="BK71" s="265"/>
      <c r="BL71" s="266"/>
      <c r="BM71" s="123"/>
      <c r="BN71" s="123"/>
      <c r="BO71" s="123"/>
      <c r="BP71" s="110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2"/>
      <c r="CD71" s="336"/>
      <c r="CE71" s="336"/>
      <c r="CF71" s="336"/>
    </row>
    <row r="72" spans="1:84" ht="6.75" customHeight="1" x14ac:dyDescent="0.15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X72" s="45"/>
      <c r="AY72" s="343"/>
      <c r="AZ72" s="343"/>
      <c r="BA72" s="343"/>
      <c r="BB72" s="270"/>
      <c r="BC72" s="270"/>
      <c r="BD72" s="267"/>
      <c r="BE72" s="268"/>
      <c r="BF72" s="268"/>
      <c r="BG72" s="268"/>
      <c r="BH72" s="268"/>
      <c r="BI72" s="268"/>
      <c r="BJ72" s="268"/>
      <c r="BK72" s="268"/>
      <c r="BL72" s="269"/>
      <c r="BM72" s="123"/>
      <c r="BN72" s="123"/>
      <c r="BO72" s="123"/>
      <c r="BP72" s="113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5"/>
      <c r="CD72" s="336"/>
      <c r="CE72" s="336"/>
      <c r="CF72" s="336"/>
    </row>
    <row r="73" spans="1:84" ht="6.75" customHeight="1" x14ac:dyDescent="0.1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304" t="s">
        <v>115</v>
      </c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11"/>
      <c r="Y73" s="311"/>
      <c r="Z73" s="311"/>
      <c r="AA73" s="311"/>
      <c r="AB73" s="311"/>
      <c r="AC73" s="311"/>
      <c r="AD73" s="311"/>
      <c r="AE73" s="311"/>
      <c r="AF73" s="311"/>
      <c r="AG73" s="311"/>
      <c r="AH73" s="311"/>
      <c r="AI73" s="311"/>
      <c r="AJ73" s="311"/>
      <c r="AK73" s="311"/>
      <c r="AL73" s="311"/>
      <c r="AM73" s="311"/>
      <c r="AN73" s="311"/>
      <c r="AO73" s="311"/>
      <c r="AP73" s="311"/>
      <c r="AQ73" s="311"/>
      <c r="AR73" s="311"/>
      <c r="AS73" s="311"/>
      <c r="AT73" s="311"/>
      <c r="AU73" s="311"/>
      <c r="AV73" s="311"/>
      <c r="AX73" s="45"/>
      <c r="AY73" s="343"/>
      <c r="AZ73" s="343"/>
      <c r="BA73" s="343"/>
      <c r="BB73" s="270"/>
      <c r="BC73" s="270"/>
      <c r="BD73" s="240" t="s">
        <v>176</v>
      </c>
      <c r="BE73" s="241"/>
      <c r="BF73" s="241"/>
      <c r="BG73" s="241"/>
      <c r="BH73" s="241"/>
      <c r="BI73" s="241"/>
      <c r="BJ73" s="241"/>
      <c r="BK73" s="241"/>
      <c r="BL73" s="242"/>
      <c r="BM73" s="122" t="s">
        <v>160</v>
      </c>
      <c r="BN73" s="123"/>
      <c r="BO73" s="123"/>
      <c r="BP73" s="107"/>
      <c r="BQ73" s="108"/>
      <c r="BR73" s="108"/>
      <c r="BS73" s="108"/>
      <c r="BT73" s="108"/>
      <c r="BU73" s="108"/>
      <c r="BV73" s="108"/>
      <c r="BW73" s="108"/>
      <c r="BX73" s="108"/>
      <c r="BY73" s="108"/>
      <c r="BZ73" s="108"/>
      <c r="CA73" s="108"/>
      <c r="CB73" s="108"/>
      <c r="CC73" s="109"/>
      <c r="CD73" s="336"/>
      <c r="CE73" s="336"/>
      <c r="CF73" s="336"/>
    </row>
    <row r="74" spans="1:84" ht="6.75" customHeight="1" x14ac:dyDescent="0.1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11"/>
      <c r="Y74" s="311"/>
      <c r="Z74" s="311"/>
      <c r="AA74" s="311"/>
      <c r="AB74" s="311"/>
      <c r="AC74" s="311"/>
      <c r="AD74" s="311"/>
      <c r="AE74" s="311"/>
      <c r="AF74" s="311"/>
      <c r="AG74" s="311"/>
      <c r="AH74" s="311"/>
      <c r="AI74" s="311"/>
      <c r="AJ74" s="311"/>
      <c r="AK74" s="311"/>
      <c r="AL74" s="311"/>
      <c r="AM74" s="311"/>
      <c r="AN74" s="311"/>
      <c r="AO74" s="311"/>
      <c r="AP74" s="311"/>
      <c r="AQ74" s="311"/>
      <c r="AR74" s="311"/>
      <c r="AS74" s="311"/>
      <c r="AT74" s="311"/>
      <c r="AU74" s="311"/>
      <c r="AV74" s="311"/>
      <c r="AX74" s="45"/>
      <c r="AY74" s="343"/>
      <c r="AZ74" s="343"/>
      <c r="BA74" s="343"/>
      <c r="BB74" s="270"/>
      <c r="BC74" s="270"/>
      <c r="BD74" s="243"/>
      <c r="BE74" s="244"/>
      <c r="BF74" s="244"/>
      <c r="BG74" s="244"/>
      <c r="BH74" s="244"/>
      <c r="BI74" s="244"/>
      <c r="BJ74" s="244"/>
      <c r="BK74" s="244"/>
      <c r="BL74" s="245"/>
      <c r="BM74" s="123"/>
      <c r="BN74" s="123"/>
      <c r="BO74" s="123"/>
      <c r="BP74" s="110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2"/>
      <c r="CD74" s="336"/>
      <c r="CE74" s="336"/>
      <c r="CF74" s="336"/>
    </row>
    <row r="75" spans="1:84" ht="6.75" customHeight="1" x14ac:dyDescent="0.1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311"/>
      <c r="AK75" s="311"/>
      <c r="AL75" s="311"/>
      <c r="AM75" s="311"/>
      <c r="AN75" s="311"/>
      <c r="AO75" s="311"/>
      <c r="AP75" s="311"/>
      <c r="AQ75" s="311"/>
      <c r="AR75" s="311"/>
      <c r="AS75" s="311"/>
      <c r="AT75" s="311"/>
      <c r="AU75" s="311"/>
      <c r="AV75" s="311"/>
      <c r="AX75" s="45"/>
      <c r="AY75" s="343"/>
      <c r="AZ75" s="343"/>
      <c r="BA75" s="343"/>
      <c r="BB75" s="270"/>
      <c r="BC75" s="270"/>
      <c r="BD75" s="243"/>
      <c r="BE75" s="244"/>
      <c r="BF75" s="244"/>
      <c r="BG75" s="244"/>
      <c r="BH75" s="244"/>
      <c r="BI75" s="244"/>
      <c r="BJ75" s="244"/>
      <c r="BK75" s="244"/>
      <c r="BL75" s="245"/>
      <c r="BM75" s="123"/>
      <c r="BN75" s="123"/>
      <c r="BO75" s="123"/>
      <c r="BP75" s="110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2"/>
      <c r="CD75" s="336"/>
      <c r="CE75" s="336"/>
      <c r="CF75" s="336"/>
    </row>
    <row r="76" spans="1:84" ht="6.75" customHeight="1" x14ac:dyDescent="0.15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11"/>
      <c r="Y76" s="311"/>
      <c r="Z76" s="311"/>
      <c r="AA76" s="311"/>
      <c r="AB76" s="311"/>
      <c r="AC76" s="311"/>
      <c r="AD76" s="311"/>
      <c r="AE76" s="311"/>
      <c r="AF76" s="311"/>
      <c r="AG76" s="311"/>
      <c r="AH76" s="311"/>
      <c r="AI76" s="311"/>
      <c r="AJ76" s="311"/>
      <c r="AK76" s="311"/>
      <c r="AL76" s="311"/>
      <c r="AM76" s="311"/>
      <c r="AN76" s="311"/>
      <c r="AO76" s="311"/>
      <c r="AP76" s="311"/>
      <c r="AQ76" s="311"/>
      <c r="AR76" s="311"/>
      <c r="AS76" s="311"/>
      <c r="AT76" s="311"/>
      <c r="AU76" s="311"/>
      <c r="AV76" s="311"/>
      <c r="AX76" s="45"/>
      <c r="AY76" s="343"/>
      <c r="AZ76" s="343"/>
      <c r="BA76" s="343"/>
      <c r="BB76" s="270"/>
      <c r="BC76" s="270"/>
      <c r="BD76" s="258"/>
      <c r="BE76" s="259"/>
      <c r="BF76" s="259"/>
      <c r="BG76" s="259"/>
      <c r="BH76" s="259"/>
      <c r="BI76" s="259"/>
      <c r="BJ76" s="259"/>
      <c r="BK76" s="259"/>
      <c r="BL76" s="260"/>
      <c r="BM76" s="123"/>
      <c r="BN76" s="123"/>
      <c r="BO76" s="123"/>
      <c r="BP76" s="113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5"/>
      <c r="CD76" s="336"/>
      <c r="CE76" s="336"/>
      <c r="CF76" s="336"/>
    </row>
    <row r="77" spans="1:84" ht="6.75" customHeight="1" x14ac:dyDescent="0.15">
      <c r="AX77" s="45"/>
      <c r="AY77" s="343"/>
      <c r="AZ77" s="343"/>
      <c r="BA77" s="343"/>
      <c r="BB77" s="252" t="s">
        <v>179</v>
      </c>
      <c r="BC77" s="253"/>
      <c r="BD77" s="253"/>
      <c r="BE77" s="253"/>
      <c r="BF77" s="253"/>
      <c r="BG77" s="253"/>
      <c r="BH77" s="253"/>
      <c r="BI77" s="253"/>
      <c r="BJ77" s="253"/>
      <c r="BK77" s="253"/>
      <c r="BL77" s="254"/>
      <c r="BM77" s="122" t="s">
        <v>161</v>
      </c>
      <c r="BN77" s="123"/>
      <c r="BO77" s="123"/>
      <c r="BP77" s="107"/>
      <c r="BQ77" s="108"/>
      <c r="BR77" s="108"/>
      <c r="BS77" s="108"/>
      <c r="BT77" s="108"/>
      <c r="BU77" s="108"/>
      <c r="BV77" s="108"/>
      <c r="BW77" s="108"/>
      <c r="BX77" s="108"/>
      <c r="BY77" s="108"/>
      <c r="BZ77" s="108"/>
      <c r="CA77" s="108"/>
      <c r="CB77" s="108"/>
      <c r="CC77" s="109"/>
      <c r="CD77" s="336"/>
      <c r="CE77" s="336"/>
      <c r="CF77" s="336"/>
    </row>
    <row r="78" spans="1:84" ht="6.75" customHeight="1" x14ac:dyDescent="0.15">
      <c r="A78" s="210" t="s">
        <v>178</v>
      </c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X78" s="45"/>
      <c r="AY78" s="343"/>
      <c r="AZ78" s="343"/>
      <c r="BA78" s="343"/>
      <c r="BB78" s="255"/>
      <c r="BC78" s="256"/>
      <c r="BD78" s="256"/>
      <c r="BE78" s="256"/>
      <c r="BF78" s="256"/>
      <c r="BG78" s="256"/>
      <c r="BH78" s="256"/>
      <c r="BI78" s="256"/>
      <c r="BJ78" s="256"/>
      <c r="BK78" s="256"/>
      <c r="BL78" s="257"/>
      <c r="BM78" s="123"/>
      <c r="BN78" s="123"/>
      <c r="BO78" s="123"/>
      <c r="BP78" s="110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2"/>
      <c r="CD78" s="336"/>
      <c r="CE78" s="336"/>
      <c r="CF78" s="336"/>
    </row>
    <row r="79" spans="1:84" ht="6.75" customHeight="1" x14ac:dyDescent="0.15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  <c r="Z79" s="210"/>
      <c r="AA79" s="210"/>
      <c r="AB79" s="210"/>
      <c r="AC79" s="210"/>
      <c r="AD79" s="210"/>
      <c r="AE79" s="210"/>
      <c r="AF79" s="210"/>
      <c r="AG79" s="210"/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X79" s="45"/>
      <c r="AY79" s="343"/>
      <c r="AZ79" s="343"/>
      <c r="BA79" s="343"/>
      <c r="BB79" s="255"/>
      <c r="BC79" s="256"/>
      <c r="BD79" s="256"/>
      <c r="BE79" s="256"/>
      <c r="BF79" s="256"/>
      <c r="BG79" s="256"/>
      <c r="BH79" s="256"/>
      <c r="BI79" s="256"/>
      <c r="BJ79" s="256"/>
      <c r="BK79" s="256"/>
      <c r="BL79" s="257"/>
      <c r="BM79" s="123"/>
      <c r="BN79" s="123"/>
      <c r="BO79" s="123"/>
      <c r="BP79" s="110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2"/>
      <c r="CD79" s="336"/>
      <c r="CE79" s="336"/>
      <c r="CF79" s="336"/>
    </row>
    <row r="80" spans="1:84" ht="6.75" customHeight="1" x14ac:dyDescent="0.15">
      <c r="A80" s="211"/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X80" s="45"/>
      <c r="AY80" s="343"/>
      <c r="AZ80" s="343"/>
      <c r="BA80" s="343"/>
      <c r="BB80" s="271"/>
      <c r="BC80" s="272"/>
      <c r="BD80" s="272"/>
      <c r="BE80" s="272"/>
      <c r="BF80" s="272"/>
      <c r="BG80" s="272"/>
      <c r="BH80" s="272"/>
      <c r="BI80" s="272"/>
      <c r="BJ80" s="272"/>
      <c r="BK80" s="272"/>
      <c r="BL80" s="273"/>
      <c r="BM80" s="123"/>
      <c r="BN80" s="123"/>
      <c r="BO80" s="123"/>
      <c r="BP80" s="113"/>
      <c r="BQ80" s="114"/>
      <c r="BR80" s="114"/>
      <c r="BS80" s="114"/>
      <c r="BT80" s="114"/>
      <c r="BU80" s="114"/>
      <c r="BV80" s="114"/>
      <c r="BW80" s="114"/>
      <c r="BX80" s="114"/>
      <c r="BY80" s="114"/>
      <c r="BZ80" s="114"/>
      <c r="CA80" s="114"/>
      <c r="CB80" s="114"/>
      <c r="CC80" s="115"/>
      <c r="CD80" s="336"/>
      <c r="CE80" s="336"/>
      <c r="CF80" s="336"/>
    </row>
    <row r="81" spans="1:84" ht="6.75" customHeight="1" x14ac:dyDescent="0.15">
      <c r="A81" s="303" t="s">
        <v>148</v>
      </c>
      <c r="B81" s="303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24" t="s">
        <v>149</v>
      </c>
      <c r="P81" s="277"/>
      <c r="Q81" s="277"/>
      <c r="R81" s="277"/>
      <c r="S81" s="277"/>
      <c r="T81" s="277"/>
      <c r="U81" s="277"/>
      <c r="V81" s="277"/>
      <c r="W81" s="277"/>
      <c r="X81" s="277"/>
      <c r="Y81" s="277"/>
      <c r="Z81" s="278"/>
      <c r="AA81" s="277" t="s">
        <v>150</v>
      </c>
      <c r="AB81" s="277"/>
      <c r="AC81" s="277"/>
      <c r="AD81" s="277"/>
      <c r="AE81" s="277"/>
      <c r="AF81" s="277"/>
      <c r="AG81" s="277"/>
      <c r="AH81" s="277"/>
      <c r="AI81" s="277"/>
      <c r="AJ81" s="277"/>
      <c r="AK81" s="278"/>
      <c r="AL81" s="277" t="s">
        <v>151</v>
      </c>
      <c r="AM81" s="277"/>
      <c r="AN81" s="277"/>
      <c r="AO81" s="277"/>
      <c r="AP81" s="277"/>
      <c r="AQ81" s="277"/>
      <c r="AR81" s="277"/>
      <c r="AS81" s="277"/>
      <c r="AT81" s="277"/>
      <c r="AU81" s="277"/>
      <c r="AV81" s="277"/>
      <c r="AW81" s="104"/>
      <c r="AX81" s="45"/>
      <c r="AY81" s="343"/>
      <c r="AZ81" s="343"/>
      <c r="BA81" s="343"/>
      <c r="BB81" s="252" t="s">
        <v>180</v>
      </c>
      <c r="BC81" s="253"/>
      <c r="BD81" s="253"/>
      <c r="BE81" s="253"/>
      <c r="BF81" s="253"/>
      <c r="BG81" s="253"/>
      <c r="BH81" s="253"/>
      <c r="BI81" s="253"/>
      <c r="BJ81" s="253"/>
      <c r="BK81" s="253"/>
      <c r="BL81" s="254"/>
      <c r="BM81" s="140" t="s">
        <v>162</v>
      </c>
      <c r="BN81" s="141"/>
      <c r="BO81" s="206"/>
      <c r="BP81" s="107"/>
      <c r="BQ81" s="108"/>
      <c r="BR81" s="108"/>
      <c r="BS81" s="108"/>
      <c r="BT81" s="108"/>
      <c r="BU81" s="108"/>
      <c r="BV81" s="108"/>
      <c r="BW81" s="108"/>
      <c r="BX81" s="108"/>
      <c r="BY81" s="108"/>
      <c r="BZ81" s="108"/>
      <c r="CA81" s="108"/>
      <c r="CB81" s="108"/>
      <c r="CC81" s="109"/>
      <c r="CD81" s="336"/>
      <c r="CE81" s="336"/>
      <c r="CF81" s="336"/>
    </row>
    <row r="82" spans="1:84" ht="6.75" customHeight="1" x14ac:dyDescent="0.15">
      <c r="A82" s="303"/>
      <c r="B82" s="303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25"/>
      <c r="P82" s="279"/>
      <c r="Q82" s="279"/>
      <c r="R82" s="279"/>
      <c r="S82" s="279"/>
      <c r="T82" s="279"/>
      <c r="U82" s="279"/>
      <c r="V82" s="279"/>
      <c r="W82" s="279"/>
      <c r="X82" s="279"/>
      <c r="Y82" s="279"/>
      <c r="Z82" s="280"/>
      <c r="AA82" s="279"/>
      <c r="AB82" s="279"/>
      <c r="AC82" s="279"/>
      <c r="AD82" s="279"/>
      <c r="AE82" s="279"/>
      <c r="AF82" s="279"/>
      <c r="AG82" s="279"/>
      <c r="AH82" s="279"/>
      <c r="AI82" s="279"/>
      <c r="AJ82" s="279"/>
      <c r="AK82" s="280"/>
      <c r="AL82" s="279"/>
      <c r="AM82" s="279"/>
      <c r="AN82" s="279"/>
      <c r="AO82" s="279"/>
      <c r="AP82" s="279"/>
      <c r="AQ82" s="279"/>
      <c r="AR82" s="279"/>
      <c r="AS82" s="279"/>
      <c r="AT82" s="279"/>
      <c r="AU82" s="279"/>
      <c r="AV82" s="279"/>
      <c r="AW82" s="104"/>
      <c r="AX82" s="45"/>
      <c r="AY82" s="343"/>
      <c r="AZ82" s="343"/>
      <c r="BA82" s="343"/>
      <c r="BB82" s="255"/>
      <c r="BC82" s="256"/>
      <c r="BD82" s="256"/>
      <c r="BE82" s="256"/>
      <c r="BF82" s="256"/>
      <c r="BG82" s="256"/>
      <c r="BH82" s="256"/>
      <c r="BI82" s="256"/>
      <c r="BJ82" s="256"/>
      <c r="BK82" s="256"/>
      <c r="BL82" s="257"/>
      <c r="BM82" s="142"/>
      <c r="BN82" s="196"/>
      <c r="BO82" s="207"/>
      <c r="BP82" s="110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2"/>
      <c r="CD82" s="336"/>
      <c r="CE82" s="336"/>
      <c r="CF82" s="336"/>
    </row>
    <row r="83" spans="1:84" ht="6.75" customHeight="1" x14ac:dyDescent="0.15">
      <c r="A83" s="303"/>
      <c r="B83" s="303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26"/>
      <c r="P83" s="281"/>
      <c r="Q83" s="281"/>
      <c r="R83" s="281"/>
      <c r="S83" s="281"/>
      <c r="T83" s="281"/>
      <c r="U83" s="281"/>
      <c r="V83" s="281"/>
      <c r="W83" s="281"/>
      <c r="X83" s="281"/>
      <c r="Y83" s="281"/>
      <c r="Z83" s="282"/>
      <c r="AA83" s="281"/>
      <c r="AB83" s="281"/>
      <c r="AC83" s="281"/>
      <c r="AD83" s="281"/>
      <c r="AE83" s="281"/>
      <c r="AF83" s="281"/>
      <c r="AG83" s="281"/>
      <c r="AH83" s="281"/>
      <c r="AI83" s="281"/>
      <c r="AJ83" s="281"/>
      <c r="AK83" s="282"/>
      <c r="AL83" s="281"/>
      <c r="AM83" s="281"/>
      <c r="AN83" s="281"/>
      <c r="AO83" s="281"/>
      <c r="AP83" s="281"/>
      <c r="AQ83" s="281"/>
      <c r="AR83" s="281"/>
      <c r="AS83" s="281"/>
      <c r="AT83" s="281"/>
      <c r="AU83" s="281"/>
      <c r="AV83" s="281"/>
      <c r="AW83" s="104"/>
      <c r="AX83" s="45"/>
      <c r="AY83" s="343"/>
      <c r="AZ83" s="343"/>
      <c r="BA83" s="343"/>
      <c r="BB83" s="255"/>
      <c r="BC83" s="256"/>
      <c r="BD83" s="256"/>
      <c r="BE83" s="256"/>
      <c r="BF83" s="256"/>
      <c r="BG83" s="256"/>
      <c r="BH83" s="256"/>
      <c r="BI83" s="256"/>
      <c r="BJ83" s="256"/>
      <c r="BK83" s="256"/>
      <c r="BL83" s="257"/>
      <c r="BM83" s="142"/>
      <c r="BN83" s="196"/>
      <c r="BO83" s="207"/>
      <c r="BP83" s="110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2"/>
      <c r="CD83" s="336"/>
      <c r="CE83" s="336"/>
      <c r="CF83" s="336"/>
    </row>
    <row r="84" spans="1:84" ht="6.75" customHeight="1" x14ac:dyDescent="0.15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274"/>
      <c r="P84" s="155"/>
      <c r="Q84" s="155"/>
      <c r="R84" s="155"/>
      <c r="S84" s="155"/>
      <c r="T84" s="141" t="s">
        <v>152</v>
      </c>
      <c r="U84" s="141"/>
      <c r="V84" s="141"/>
      <c r="W84" s="141"/>
      <c r="X84" s="141"/>
      <c r="Y84" s="141"/>
      <c r="Z84" s="206"/>
      <c r="AA84" s="125"/>
      <c r="AB84" s="125"/>
      <c r="AC84" s="125"/>
      <c r="AD84" s="125"/>
      <c r="AE84" s="125"/>
      <c r="AF84" s="125"/>
      <c r="AG84" s="125"/>
      <c r="AH84" s="125"/>
      <c r="AI84" s="125"/>
      <c r="AJ84" s="312" t="s">
        <v>153</v>
      </c>
      <c r="AK84" s="318"/>
      <c r="AL84" s="125"/>
      <c r="AM84" s="125"/>
      <c r="AN84" s="125"/>
      <c r="AO84" s="125"/>
      <c r="AP84" s="125"/>
      <c r="AQ84" s="125"/>
      <c r="AR84" s="125"/>
      <c r="AS84" s="125"/>
      <c r="AT84" s="125"/>
      <c r="AU84" s="312" t="s">
        <v>153</v>
      </c>
      <c r="AV84" s="312"/>
      <c r="AW84" s="104"/>
      <c r="AX84" s="45"/>
      <c r="AY84" s="343"/>
      <c r="AZ84" s="343"/>
      <c r="BA84" s="343"/>
      <c r="BB84" s="271"/>
      <c r="BC84" s="272"/>
      <c r="BD84" s="272"/>
      <c r="BE84" s="272"/>
      <c r="BF84" s="272"/>
      <c r="BG84" s="272"/>
      <c r="BH84" s="272"/>
      <c r="BI84" s="272"/>
      <c r="BJ84" s="272"/>
      <c r="BK84" s="272"/>
      <c r="BL84" s="273"/>
      <c r="BM84" s="144"/>
      <c r="BN84" s="145"/>
      <c r="BO84" s="208"/>
      <c r="BP84" s="113"/>
      <c r="BQ84" s="114"/>
      <c r="BR84" s="114"/>
      <c r="BS84" s="114"/>
      <c r="BT84" s="114"/>
      <c r="BU84" s="114"/>
      <c r="BV84" s="114"/>
      <c r="BW84" s="114"/>
      <c r="BX84" s="114"/>
      <c r="BY84" s="114"/>
      <c r="BZ84" s="114"/>
      <c r="CA84" s="114"/>
      <c r="CB84" s="114"/>
      <c r="CC84" s="115"/>
      <c r="CD84" s="336"/>
      <c r="CE84" s="336"/>
      <c r="CF84" s="336"/>
    </row>
    <row r="85" spans="1:84" ht="6.75" customHeight="1" x14ac:dyDescent="0.15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275"/>
      <c r="P85" s="157"/>
      <c r="Q85" s="157"/>
      <c r="R85" s="157"/>
      <c r="S85" s="157"/>
      <c r="T85" s="196"/>
      <c r="U85" s="196"/>
      <c r="V85" s="196"/>
      <c r="W85" s="196"/>
      <c r="X85" s="196"/>
      <c r="Y85" s="196"/>
      <c r="Z85" s="207"/>
      <c r="AA85" s="181"/>
      <c r="AB85" s="181"/>
      <c r="AC85" s="181"/>
      <c r="AD85" s="181"/>
      <c r="AE85" s="181"/>
      <c r="AF85" s="181"/>
      <c r="AG85" s="181"/>
      <c r="AH85" s="181"/>
      <c r="AI85" s="181"/>
      <c r="AJ85" s="313"/>
      <c r="AK85" s="319"/>
      <c r="AL85" s="181"/>
      <c r="AM85" s="181"/>
      <c r="AN85" s="181"/>
      <c r="AO85" s="181"/>
      <c r="AP85" s="181"/>
      <c r="AQ85" s="181"/>
      <c r="AR85" s="181"/>
      <c r="AS85" s="181"/>
      <c r="AT85" s="181"/>
      <c r="AU85" s="313"/>
      <c r="AV85" s="313"/>
      <c r="AW85" s="104"/>
      <c r="AX85" s="45"/>
      <c r="AY85" s="343"/>
      <c r="AZ85" s="343"/>
      <c r="BA85" s="343"/>
      <c r="BB85" s="252" t="s">
        <v>181</v>
      </c>
      <c r="BC85" s="253"/>
      <c r="BD85" s="253"/>
      <c r="BE85" s="253"/>
      <c r="BF85" s="253"/>
      <c r="BG85" s="253"/>
      <c r="BH85" s="253"/>
      <c r="BI85" s="253"/>
      <c r="BJ85" s="253"/>
      <c r="BK85" s="253"/>
      <c r="BL85" s="254"/>
      <c r="BM85" s="122" t="s">
        <v>163</v>
      </c>
      <c r="BN85" s="123"/>
      <c r="BO85" s="123"/>
      <c r="BP85" s="107"/>
      <c r="BQ85" s="108"/>
      <c r="BR85" s="108"/>
      <c r="BS85" s="108"/>
      <c r="BT85" s="108"/>
      <c r="BU85" s="108"/>
      <c r="BV85" s="108"/>
      <c r="BW85" s="108"/>
      <c r="BX85" s="108"/>
      <c r="BY85" s="108"/>
      <c r="BZ85" s="108"/>
      <c r="CA85" s="108"/>
      <c r="CB85" s="108"/>
      <c r="CC85" s="109"/>
      <c r="CD85" s="336"/>
      <c r="CE85" s="336"/>
      <c r="CF85" s="336"/>
    </row>
    <row r="86" spans="1:84" ht="6.75" customHeight="1" x14ac:dyDescent="0.15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275"/>
      <c r="P86" s="157"/>
      <c r="Q86" s="157"/>
      <c r="R86" s="157"/>
      <c r="S86" s="157"/>
      <c r="T86" s="196"/>
      <c r="U86" s="196"/>
      <c r="V86" s="196"/>
      <c r="W86" s="196"/>
      <c r="X86" s="196"/>
      <c r="Y86" s="196"/>
      <c r="Z86" s="207"/>
      <c r="AA86" s="181"/>
      <c r="AB86" s="181"/>
      <c r="AC86" s="181"/>
      <c r="AD86" s="181"/>
      <c r="AE86" s="181"/>
      <c r="AF86" s="181"/>
      <c r="AG86" s="181"/>
      <c r="AH86" s="181"/>
      <c r="AI86" s="181"/>
      <c r="AJ86" s="313"/>
      <c r="AK86" s="319"/>
      <c r="AL86" s="181"/>
      <c r="AM86" s="181"/>
      <c r="AN86" s="181"/>
      <c r="AO86" s="181"/>
      <c r="AP86" s="181"/>
      <c r="AQ86" s="181"/>
      <c r="AR86" s="181"/>
      <c r="AS86" s="181"/>
      <c r="AT86" s="181"/>
      <c r="AU86" s="313"/>
      <c r="AV86" s="313"/>
      <c r="AW86" s="104"/>
      <c r="AX86" s="45"/>
      <c r="AY86" s="343"/>
      <c r="AZ86" s="343"/>
      <c r="BA86" s="343"/>
      <c r="BB86" s="255"/>
      <c r="BC86" s="256"/>
      <c r="BD86" s="256"/>
      <c r="BE86" s="256"/>
      <c r="BF86" s="256"/>
      <c r="BG86" s="256"/>
      <c r="BH86" s="256"/>
      <c r="BI86" s="256"/>
      <c r="BJ86" s="256"/>
      <c r="BK86" s="256"/>
      <c r="BL86" s="257"/>
      <c r="BM86" s="123"/>
      <c r="BN86" s="123"/>
      <c r="BO86" s="123"/>
      <c r="BP86" s="110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2"/>
      <c r="CD86" s="336"/>
      <c r="CE86" s="336"/>
      <c r="CF86" s="336"/>
    </row>
    <row r="87" spans="1:84" ht="6.75" customHeight="1" x14ac:dyDescent="0.15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276"/>
      <c r="P87" s="159"/>
      <c r="Q87" s="159"/>
      <c r="R87" s="159"/>
      <c r="S87" s="159"/>
      <c r="T87" s="145"/>
      <c r="U87" s="145"/>
      <c r="V87" s="145"/>
      <c r="W87" s="145"/>
      <c r="X87" s="145"/>
      <c r="Y87" s="145"/>
      <c r="Z87" s="208"/>
      <c r="AA87" s="129"/>
      <c r="AB87" s="129"/>
      <c r="AC87" s="129"/>
      <c r="AD87" s="129"/>
      <c r="AE87" s="129"/>
      <c r="AF87" s="129"/>
      <c r="AG87" s="129"/>
      <c r="AH87" s="129"/>
      <c r="AI87" s="129"/>
      <c r="AJ87" s="314"/>
      <c r="AK87" s="320"/>
      <c r="AL87" s="129"/>
      <c r="AM87" s="129"/>
      <c r="AN87" s="129"/>
      <c r="AO87" s="129"/>
      <c r="AP87" s="129"/>
      <c r="AQ87" s="129"/>
      <c r="AR87" s="129"/>
      <c r="AS87" s="129"/>
      <c r="AT87" s="129"/>
      <c r="AU87" s="314"/>
      <c r="AV87" s="314"/>
      <c r="AW87" s="104"/>
      <c r="AX87" s="45"/>
      <c r="AY87" s="343"/>
      <c r="AZ87" s="343"/>
      <c r="BA87" s="343"/>
      <c r="BB87" s="255"/>
      <c r="BC87" s="256"/>
      <c r="BD87" s="256"/>
      <c r="BE87" s="256"/>
      <c r="BF87" s="256"/>
      <c r="BG87" s="256"/>
      <c r="BH87" s="256"/>
      <c r="BI87" s="256"/>
      <c r="BJ87" s="256"/>
      <c r="BK87" s="256"/>
      <c r="BL87" s="257"/>
      <c r="BM87" s="123"/>
      <c r="BN87" s="123"/>
      <c r="BO87" s="123"/>
      <c r="BP87" s="110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2"/>
      <c r="CD87" s="336"/>
      <c r="CE87" s="336"/>
      <c r="CF87" s="336"/>
    </row>
    <row r="88" spans="1:84" ht="6.75" customHeight="1" x14ac:dyDescent="0.15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274"/>
      <c r="P88" s="155"/>
      <c r="Q88" s="155"/>
      <c r="R88" s="155"/>
      <c r="S88" s="155"/>
      <c r="T88" s="141" t="s">
        <v>152</v>
      </c>
      <c r="U88" s="141"/>
      <c r="V88" s="141"/>
      <c r="W88" s="141"/>
      <c r="X88" s="141"/>
      <c r="Y88" s="141"/>
      <c r="Z88" s="206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300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04"/>
      <c r="AX88" s="45"/>
      <c r="AY88" s="343"/>
      <c r="AZ88" s="343"/>
      <c r="BA88" s="343"/>
      <c r="BB88" s="271"/>
      <c r="BC88" s="272"/>
      <c r="BD88" s="272"/>
      <c r="BE88" s="272"/>
      <c r="BF88" s="272"/>
      <c r="BG88" s="272"/>
      <c r="BH88" s="272"/>
      <c r="BI88" s="272"/>
      <c r="BJ88" s="272"/>
      <c r="BK88" s="272"/>
      <c r="BL88" s="273"/>
      <c r="BM88" s="123"/>
      <c r="BN88" s="123"/>
      <c r="BO88" s="123"/>
      <c r="BP88" s="113"/>
      <c r="BQ88" s="114"/>
      <c r="BR88" s="114"/>
      <c r="BS88" s="114"/>
      <c r="BT88" s="114"/>
      <c r="BU88" s="114"/>
      <c r="BV88" s="114"/>
      <c r="BW88" s="114"/>
      <c r="BX88" s="114"/>
      <c r="BY88" s="114"/>
      <c r="BZ88" s="114"/>
      <c r="CA88" s="114"/>
      <c r="CB88" s="114"/>
      <c r="CC88" s="115"/>
      <c r="CD88" s="336"/>
      <c r="CE88" s="336"/>
      <c r="CF88" s="336"/>
    </row>
    <row r="89" spans="1:84" ht="6.75" customHeight="1" x14ac:dyDescent="0.15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275"/>
      <c r="P89" s="157"/>
      <c r="Q89" s="157"/>
      <c r="R89" s="157"/>
      <c r="S89" s="157"/>
      <c r="T89" s="196"/>
      <c r="U89" s="196"/>
      <c r="V89" s="196"/>
      <c r="W89" s="196"/>
      <c r="X89" s="196"/>
      <c r="Y89" s="196"/>
      <c r="Z89" s="207"/>
      <c r="AA89" s="181"/>
      <c r="AB89" s="181"/>
      <c r="AC89" s="181"/>
      <c r="AD89" s="181"/>
      <c r="AE89" s="181"/>
      <c r="AF89" s="181"/>
      <c r="AG89" s="181"/>
      <c r="AH89" s="181"/>
      <c r="AI89" s="181"/>
      <c r="AJ89" s="181"/>
      <c r="AK89" s="301"/>
      <c r="AL89" s="181"/>
      <c r="AM89" s="181"/>
      <c r="AN89" s="181"/>
      <c r="AO89" s="181"/>
      <c r="AP89" s="181"/>
      <c r="AQ89" s="181"/>
      <c r="AR89" s="181"/>
      <c r="AS89" s="181"/>
      <c r="AT89" s="181"/>
      <c r="AU89" s="181"/>
      <c r="AV89" s="181"/>
      <c r="AW89" s="104"/>
      <c r="AX89" s="45"/>
      <c r="AY89" s="343"/>
      <c r="AZ89" s="343"/>
      <c r="BA89" s="343"/>
      <c r="BB89" s="161" t="s">
        <v>106</v>
      </c>
      <c r="BC89" s="162"/>
      <c r="BD89" s="162"/>
      <c r="BE89" s="162"/>
      <c r="BF89" s="162"/>
      <c r="BG89" s="162"/>
      <c r="BH89" s="162"/>
      <c r="BI89" s="162"/>
      <c r="BJ89" s="162"/>
      <c r="BK89" s="162"/>
      <c r="BL89" s="163"/>
      <c r="BM89" s="327" t="s">
        <v>183</v>
      </c>
      <c r="BN89" s="328"/>
      <c r="BO89" s="329"/>
      <c r="BP89" s="107"/>
      <c r="BQ89" s="108"/>
      <c r="BR89" s="108"/>
      <c r="BS89" s="108"/>
      <c r="BT89" s="108"/>
      <c r="BU89" s="108"/>
      <c r="BV89" s="108"/>
      <c r="BW89" s="108"/>
      <c r="BX89" s="108"/>
      <c r="BY89" s="108"/>
      <c r="BZ89" s="108"/>
      <c r="CA89" s="108"/>
      <c r="CB89" s="108"/>
      <c r="CC89" s="109"/>
      <c r="CD89" s="336"/>
      <c r="CE89" s="336"/>
      <c r="CF89" s="336"/>
    </row>
    <row r="90" spans="1:84" ht="6.75" customHeight="1" x14ac:dyDescent="0.15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275"/>
      <c r="P90" s="157"/>
      <c r="Q90" s="157"/>
      <c r="R90" s="157"/>
      <c r="S90" s="157"/>
      <c r="T90" s="196"/>
      <c r="U90" s="196"/>
      <c r="V90" s="196"/>
      <c r="W90" s="196"/>
      <c r="X90" s="196"/>
      <c r="Y90" s="196"/>
      <c r="Z90" s="207"/>
      <c r="AA90" s="181"/>
      <c r="AB90" s="181"/>
      <c r="AC90" s="181"/>
      <c r="AD90" s="181"/>
      <c r="AE90" s="181"/>
      <c r="AF90" s="181"/>
      <c r="AG90" s="181"/>
      <c r="AH90" s="181"/>
      <c r="AI90" s="181"/>
      <c r="AJ90" s="181"/>
      <c r="AK90" s="301"/>
      <c r="AL90" s="181"/>
      <c r="AM90" s="181"/>
      <c r="AN90" s="181"/>
      <c r="AO90" s="181"/>
      <c r="AP90" s="181"/>
      <c r="AQ90" s="181"/>
      <c r="AR90" s="181"/>
      <c r="AS90" s="181"/>
      <c r="AT90" s="181"/>
      <c r="AU90" s="181"/>
      <c r="AV90" s="181"/>
      <c r="AW90" s="104"/>
      <c r="AX90" s="45"/>
      <c r="AY90" s="343"/>
      <c r="AZ90" s="343"/>
      <c r="BA90" s="343"/>
      <c r="BB90" s="164"/>
      <c r="BC90" s="165"/>
      <c r="BD90" s="165"/>
      <c r="BE90" s="165"/>
      <c r="BF90" s="165"/>
      <c r="BG90" s="165"/>
      <c r="BH90" s="165"/>
      <c r="BI90" s="165"/>
      <c r="BJ90" s="165"/>
      <c r="BK90" s="165"/>
      <c r="BL90" s="166"/>
      <c r="BM90" s="330"/>
      <c r="BN90" s="331"/>
      <c r="BO90" s="332"/>
      <c r="BP90" s="110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2"/>
      <c r="CD90" s="336"/>
      <c r="CE90" s="336"/>
      <c r="CF90" s="336"/>
    </row>
    <row r="91" spans="1:84" ht="6.75" customHeight="1" x14ac:dyDescent="0.15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276"/>
      <c r="P91" s="159"/>
      <c r="Q91" s="159"/>
      <c r="R91" s="159"/>
      <c r="S91" s="159"/>
      <c r="T91" s="145"/>
      <c r="U91" s="145"/>
      <c r="V91" s="145"/>
      <c r="W91" s="145"/>
      <c r="X91" s="145"/>
      <c r="Y91" s="145"/>
      <c r="Z91" s="208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302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04"/>
      <c r="AX91" s="45"/>
      <c r="AY91" s="343"/>
      <c r="AZ91" s="343"/>
      <c r="BA91" s="343"/>
      <c r="BB91" s="164"/>
      <c r="BC91" s="165"/>
      <c r="BD91" s="165"/>
      <c r="BE91" s="165"/>
      <c r="BF91" s="165"/>
      <c r="BG91" s="165"/>
      <c r="BH91" s="165"/>
      <c r="BI91" s="165"/>
      <c r="BJ91" s="165"/>
      <c r="BK91" s="165"/>
      <c r="BL91" s="166"/>
      <c r="BM91" s="330"/>
      <c r="BN91" s="331"/>
      <c r="BO91" s="332"/>
      <c r="BP91" s="110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2"/>
      <c r="CD91" s="336"/>
      <c r="CE91" s="336"/>
      <c r="CF91" s="336"/>
    </row>
    <row r="92" spans="1:84" ht="6.75" customHeight="1" x14ac:dyDescent="0.15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274"/>
      <c r="P92" s="155"/>
      <c r="Q92" s="155"/>
      <c r="R92" s="155"/>
      <c r="S92" s="155"/>
      <c r="T92" s="141" t="s">
        <v>152</v>
      </c>
      <c r="U92" s="141"/>
      <c r="V92" s="141"/>
      <c r="W92" s="141"/>
      <c r="X92" s="141"/>
      <c r="Y92" s="141"/>
      <c r="Z92" s="206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300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04"/>
      <c r="AX92" s="45"/>
      <c r="AY92" s="343"/>
      <c r="AZ92" s="343"/>
      <c r="BA92" s="343"/>
      <c r="BB92" s="167"/>
      <c r="BC92" s="168"/>
      <c r="BD92" s="168"/>
      <c r="BE92" s="168"/>
      <c r="BF92" s="168"/>
      <c r="BG92" s="168"/>
      <c r="BH92" s="168"/>
      <c r="BI92" s="168"/>
      <c r="BJ92" s="168"/>
      <c r="BK92" s="168"/>
      <c r="BL92" s="169"/>
      <c r="BM92" s="333"/>
      <c r="BN92" s="334"/>
      <c r="BO92" s="335"/>
      <c r="BP92" s="113"/>
      <c r="BQ92" s="114"/>
      <c r="BR92" s="114"/>
      <c r="BS92" s="114"/>
      <c r="BT92" s="114"/>
      <c r="BU92" s="114"/>
      <c r="BV92" s="114"/>
      <c r="BW92" s="114"/>
      <c r="BX92" s="114"/>
      <c r="BY92" s="114"/>
      <c r="BZ92" s="114"/>
      <c r="CA92" s="114"/>
      <c r="CB92" s="114"/>
      <c r="CC92" s="115"/>
      <c r="CD92" s="336"/>
      <c r="CE92" s="336"/>
      <c r="CF92" s="336"/>
    </row>
    <row r="93" spans="1:84" ht="6.75" customHeight="1" x14ac:dyDescent="0.15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275"/>
      <c r="P93" s="157"/>
      <c r="Q93" s="157"/>
      <c r="R93" s="157"/>
      <c r="S93" s="157"/>
      <c r="T93" s="196"/>
      <c r="U93" s="196"/>
      <c r="V93" s="196"/>
      <c r="W93" s="196"/>
      <c r="X93" s="196"/>
      <c r="Y93" s="196"/>
      <c r="Z93" s="207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  <c r="AK93" s="301"/>
      <c r="AL93" s="181"/>
      <c r="AM93" s="181"/>
      <c r="AN93" s="181"/>
      <c r="AO93" s="181"/>
      <c r="AP93" s="181"/>
      <c r="AQ93" s="181"/>
      <c r="AR93" s="181"/>
      <c r="AS93" s="181"/>
      <c r="AT93" s="181"/>
      <c r="AU93" s="181"/>
      <c r="AV93" s="181"/>
      <c r="AW93" s="104"/>
      <c r="AX93" s="45"/>
      <c r="CD93" s="336"/>
      <c r="CE93" s="336"/>
      <c r="CF93" s="336"/>
    </row>
    <row r="94" spans="1:84" ht="6.75" customHeight="1" x14ac:dyDescent="0.1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275"/>
      <c r="P94" s="157"/>
      <c r="Q94" s="157"/>
      <c r="R94" s="157"/>
      <c r="S94" s="157"/>
      <c r="T94" s="196"/>
      <c r="U94" s="196"/>
      <c r="V94" s="196"/>
      <c r="W94" s="196"/>
      <c r="X94" s="196"/>
      <c r="Y94" s="196"/>
      <c r="Z94" s="207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  <c r="AK94" s="301"/>
      <c r="AL94" s="181"/>
      <c r="AM94" s="181"/>
      <c r="AN94" s="181"/>
      <c r="AO94" s="181"/>
      <c r="AP94" s="181"/>
      <c r="AQ94" s="181"/>
      <c r="AR94" s="181"/>
      <c r="AS94" s="181"/>
      <c r="AT94" s="181"/>
      <c r="AU94" s="181"/>
      <c r="AV94" s="301"/>
      <c r="AX94" s="45"/>
      <c r="CD94" s="336"/>
      <c r="CE94" s="336"/>
      <c r="CF94" s="336"/>
    </row>
    <row r="95" spans="1:84" ht="6.75" customHeight="1" x14ac:dyDescent="0.1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276"/>
      <c r="P95" s="159"/>
      <c r="Q95" s="159"/>
      <c r="R95" s="159"/>
      <c r="S95" s="159"/>
      <c r="T95" s="145"/>
      <c r="U95" s="145"/>
      <c r="V95" s="145"/>
      <c r="W95" s="145"/>
      <c r="X95" s="145"/>
      <c r="Y95" s="145"/>
      <c r="Z95" s="208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302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302"/>
      <c r="AX95" s="45"/>
      <c r="CD95" s="336"/>
      <c r="CE95" s="336"/>
      <c r="CF95" s="336"/>
    </row>
    <row r="96" spans="1:84" ht="6.75" customHeight="1" x14ac:dyDescent="0.15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3"/>
      <c r="P96" s="103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3"/>
      <c r="AF96" s="103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3"/>
      <c r="AV96" s="103"/>
      <c r="AX96" s="45"/>
      <c r="CD96" s="336"/>
      <c r="CE96" s="336"/>
      <c r="CF96" s="336"/>
    </row>
    <row r="97" spans="1:84" ht="6.75" customHeight="1" x14ac:dyDescent="0.15">
      <c r="A97" s="210" t="s">
        <v>146</v>
      </c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X97" s="45"/>
      <c r="CD97" s="336"/>
      <c r="CE97" s="336"/>
      <c r="CF97" s="336"/>
    </row>
    <row r="98" spans="1:84" ht="6.75" customHeight="1" x14ac:dyDescent="0.15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X98" s="45"/>
      <c r="CD98" s="336"/>
      <c r="CE98" s="336"/>
      <c r="CF98" s="336"/>
    </row>
    <row r="99" spans="1:84" ht="6.75" customHeight="1" x14ac:dyDescent="0.15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  <c r="AH99" s="210"/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X99" s="45"/>
      <c r="CD99" s="336"/>
      <c r="CE99" s="336"/>
      <c r="CF99" s="336"/>
    </row>
    <row r="100" spans="1:84" ht="6.75" customHeight="1" x14ac:dyDescent="0.15">
      <c r="A100" s="283" t="s">
        <v>120</v>
      </c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5"/>
      <c r="Q100" s="252" t="s">
        <v>147</v>
      </c>
      <c r="R100" s="253"/>
      <c r="S100" s="253"/>
      <c r="T100" s="253"/>
      <c r="U100" s="253"/>
      <c r="V100" s="253"/>
      <c r="W100" s="253"/>
      <c r="X100" s="253"/>
      <c r="Y100" s="253"/>
      <c r="Z100" s="253"/>
      <c r="AA100" s="253"/>
      <c r="AB100" s="253"/>
      <c r="AC100" s="253"/>
      <c r="AD100" s="253"/>
      <c r="AE100" s="253"/>
      <c r="AF100" s="254"/>
      <c r="AG100" s="289" t="s">
        <v>168</v>
      </c>
      <c r="AH100" s="290"/>
      <c r="AI100" s="290"/>
      <c r="AJ100" s="290"/>
      <c r="AK100" s="290"/>
      <c r="AL100" s="290"/>
      <c r="AM100" s="290"/>
      <c r="AN100" s="290"/>
      <c r="AO100" s="290"/>
      <c r="AP100" s="290"/>
      <c r="AQ100" s="290"/>
      <c r="AR100" s="290"/>
      <c r="AS100" s="290"/>
      <c r="AT100" s="290"/>
      <c r="AU100" s="290"/>
      <c r="AV100" s="291"/>
      <c r="AX100" s="45"/>
      <c r="CD100" s="336"/>
      <c r="CE100" s="336"/>
      <c r="CF100" s="336"/>
    </row>
    <row r="101" spans="1:84" ht="15.75" customHeight="1" x14ac:dyDescent="0.15">
      <c r="A101" s="286"/>
      <c r="B101" s="287"/>
      <c r="C101" s="287"/>
      <c r="D101" s="287"/>
      <c r="E101" s="287"/>
      <c r="F101" s="287"/>
      <c r="G101" s="287"/>
      <c r="H101" s="287"/>
      <c r="I101" s="287"/>
      <c r="J101" s="287"/>
      <c r="K101" s="287"/>
      <c r="L101" s="287"/>
      <c r="M101" s="287"/>
      <c r="N101" s="287"/>
      <c r="O101" s="287"/>
      <c r="P101" s="288"/>
      <c r="Q101" s="271"/>
      <c r="R101" s="272"/>
      <c r="S101" s="272"/>
      <c r="T101" s="272"/>
      <c r="U101" s="272"/>
      <c r="V101" s="272"/>
      <c r="W101" s="272"/>
      <c r="X101" s="272"/>
      <c r="Y101" s="272"/>
      <c r="Z101" s="272"/>
      <c r="AA101" s="272"/>
      <c r="AB101" s="272"/>
      <c r="AC101" s="272"/>
      <c r="AD101" s="272"/>
      <c r="AE101" s="272"/>
      <c r="AF101" s="273"/>
      <c r="AG101" s="292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4"/>
      <c r="AX101" s="45"/>
      <c r="CD101" s="336"/>
      <c r="CE101" s="336"/>
      <c r="CF101" s="336"/>
    </row>
    <row r="102" spans="1:84" ht="6.75" customHeight="1" x14ac:dyDescent="0.15">
      <c r="A102" s="124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30" t="s">
        <v>1</v>
      </c>
      <c r="P102" s="131"/>
      <c r="Q102" s="124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30" t="s">
        <v>1</v>
      </c>
      <c r="AF102" s="131"/>
      <c r="AG102" s="124">
        <f>IF(A102-Q102&lt;0,0,A102-Q102)</f>
        <v>0</v>
      </c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30" t="s">
        <v>1</v>
      </c>
      <c r="AV102" s="131"/>
      <c r="AX102" s="45"/>
      <c r="CD102" s="336"/>
      <c r="CE102" s="336"/>
      <c r="CF102" s="336"/>
    </row>
    <row r="103" spans="1:84" ht="6.75" customHeight="1" x14ac:dyDescent="0.15">
      <c r="A103" s="126"/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32"/>
      <c r="P103" s="133"/>
      <c r="Q103" s="126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32"/>
      <c r="AF103" s="133"/>
      <c r="AG103" s="126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81"/>
      <c r="AS103" s="181"/>
      <c r="AT103" s="181"/>
      <c r="AU103" s="132"/>
      <c r="AV103" s="133"/>
      <c r="AX103" s="45"/>
      <c r="CD103" s="336"/>
      <c r="CE103" s="336"/>
      <c r="CF103" s="336"/>
    </row>
    <row r="104" spans="1:84" ht="6.75" customHeight="1" x14ac:dyDescent="0.15">
      <c r="A104" s="126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32"/>
      <c r="P104" s="133"/>
      <c r="Q104" s="126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32"/>
      <c r="AF104" s="133"/>
      <c r="AG104" s="126"/>
      <c r="AH104" s="181"/>
      <c r="AI104" s="181"/>
      <c r="AJ104" s="181"/>
      <c r="AK104" s="181"/>
      <c r="AL104" s="181"/>
      <c r="AM104" s="181"/>
      <c r="AN104" s="181"/>
      <c r="AO104" s="181"/>
      <c r="AP104" s="181"/>
      <c r="AQ104" s="181"/>
      <c r="AR104" s="181"/>
      <c r="AS104" s="181"/>
      <c r="AT104" s="181"/>
      <c r="AU104" s="132"/>
      <c r="AV104" s="133"/>
      <c r="AX104" s="45"/>
      <c r="CD104" s="45"/>
    </row>
    <row r="105" spans="1:84" ht="6.75" customHeight="1" x14ac:dyDescent="0.15">
      <c r="A105" s="128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34"/>
      <c r="P105" s="135"/>
      <c r="Q105" s="128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34"/>
      <c r="AF105" s="135"/>
      <c r="AG105" s="128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34"/>
      <c r="AV105" s="135"/>
      <c r="AX105" s="45"/>
      <c r="CD105" s="45"/>
    </row>
    <row r="106" spans="1:84" ht="6.75" customHeight="1" x14ac:dyDescent="0.15">
      <c r="AX106" s="45"/>
      <c r="CD106" s="45"/>
    </row>
    <row r="107" spans="1:84" ht="6.75" customHeight="1" x14ac:dyDescent="0.15">
      <c r="A107" s="210" t="s">
        <v>145</v>
      </c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  <c r="AF107" s="210"/>
      <c r="AG107" s="210"/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X107" s="45"/>
      <c r="CD107" s="45"/>
    </row>
    <row r="108" spans="1:84" ht="6.75" customHeight="1" x14ac:dyDescent="0.15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  <c r="AF108" s="210"/>
      <c r="AG108" s="210"/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X108" s="45"/>
      <c r="CD108" s="45"/>
    </row>
    <row r="109" spans="1:84" ht="6.75" customHeight="1" x14ac:dyDescent="0.15">
      <c r="A109" s="211"/>
      <c r="B109" s="211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X109" s="45"/>
      <c r="CD109" s="45"/>
    </row>
    <row r="110" spans="1:84" ht="6.75" customHeight="1" x14ac:dyDescent="0.15">
      <c r="A110" s="197" t="s">
        <v>121</v>
      </c>
      <c r="B110" s="198"/>
      <c r="C110" s="198"/>
      <c r="D110" s="198"/>
      <c r="E110" s="198"/>
      <c r="F110" s="198"/>
      <c r="G110" s="198"/>
      <c r="H110" s="198"/>
      <c r="I110" s="198"/>
      <c r="J110" s="198"/>
      <c r="K110" s="199"/>
      <c r="L110" s="161" t="s">
        <v>169</v>
      </c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3"/>
      <c r="Y110" s="221" t="s">
        <v>170</v>
      </c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1"/>
      <c r="AL110" s="161" t="s">
        <v>171</v>
      </c>
      <c r="AM110" s="162"/>
      <c r="AN110" s="162"/>
      <c r="AO110" s="162"/>
      <c r="AP110" s="162"/>
      <c r="AQ110" s="162"/>
      <c r="AR110" s="162"/>
      <c r="AS110" s="162"/>
      <c r="AT110" s="162"/>
      <c r="AU110" s="162"/>
      <c r="AV110" s="162"/>
      <c r="AW110" s="162"/>
      <c r="AX110" s="163"/>
      <c r="AY110" s="146" t="s">
        <v>123</v>
      </c>
      <c r="AZ110" s="147"/>
      <c r="BA110" s="147"/>
      <c r="BB110" s="147"/>
      <c r="BC110" s="147"/>
      <c r="BD110" s="147"/>
      <c r="BE110" s="147"/>
      <c r="BF110" s="147"/>
      <c r="BG110" s="147"/>
      <c r="BH110" s="147"/>
      <c r="BI110" s="147"/>
      <c r="BJ110" s="147"/>
      <c r="BK110" s="148"/>
      <c r="BL110" s="172" t="s">
        <v>124</v>
      </c>
      <c r="BM110" s="173"/>
      <c r="BN110" s="173"/>
      <c r="BO110" s="173"/>
      <c r="BP110" s="173"/>
      <c r="BQ110" s="173"/>
      <c r="BR110" s="173"/>
      <c r="BS110" s="173"/>
      <c r="BT110" s="173"/>
      <c r="BU110" s="173"/>
      <c r="BV110" s="173"/>
      <c r="BW110" s="173"/>
      <c r="BX110" s="173"/>
      <c r="BY110" s="173"/>
      <c r="BZ110" s="173"/>
      <c r="CA110" s="173"/>
      <c r="CB110" s="173"/>
      <c r="CC110" s="174"/>
      <c r="CD110" s="45"/>
    </row>
    <row r="111" spans="1:84" ht="6.75" customHeight="1" x14ac:dyDescent="0.15">
      <c r="A111" s="200"/>
      <c r="B111" s="201"/>
      <c r="C111" s="201"/>
      <c r="D111" s="201"/>
      <c r="E111" s="201"/>
      <c r="F111" s="201"/>
      <c r="G111" s="201"/>
      <c r="H111" s="201"/>
      <c r="I111" s="201"/>
      <c r="J111" s="201"/>
      <c r="K111" s="202"/>
      <c r="L111" s="164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6"/>
      <c r="Y111" s="221"/>
      <c r="Z111" s="221"/>
      <c r="AA111" s="221"/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1"/>
      <c r="AL111" s="164"/>
      <c r="AM111" s="165"/>
      <c r="AN111" s="165"/>
      <c r="AO111" s="165"/>
      <c r="AP111" s="165"/>
      <c r="AQ111" s="165"/>
      <c r="AR111" s="165"/>
      <c r="AS111" s="165"/>
      <c r="AT111" s="165"/>
      <c r="AU111" s="165"/>
      <c r="AV111" s="165"/>
      <c r="AW111" s="165"/>
      <c r="AX111" s="166"/>
      <c r="AY111" s="149"/>
      <c r="AZ111" s="150"/>
      <c r="BA111" s="150"/>
      <c r="BB111" s="150"/>
      <c r="BC111" s="150"/>
      <c r="BD111" s="150"/>
      <c r="BE111" s="150"/>
      <c r="BF111" s="150"/>
      <c r="BG111" s="150"/>
      <c r="BH111" s="150"/>
      <c r="BI111" s="150"/>
      <c r="BJ111" s="150"/>
      <c r="BK111" s="151"/>
      <c r="BL111" s="175"/>
      <c r="BM111" s="176"/>
      <c r="BN111" s="176"/>
      <c r="BO111" s="176"/>
      <c r="BP111" s="176"/>
      <c r="BQ111" s="176"/>
      <c r="BR111" s="176"/>
      <c r="BS111" s="176"/>
      <c r="BT111" s="176"/>
      <c r="BU111" s="176"/>
      <c r="BV111" s="176"/>
      <c r="BW111" s="176"/>
      <c r="BX111" s="176"/>
      <c r="BY111" s="176"/>
      <c r="BZ111" s="176"/>
      <c r="CA111" s="176"/>
      <c r="CB111" s="176"/>
      <c r="CC111" s="177"/>
      <c r="CD111" s="45"/>
    </row>
    <row r="112" spans="1:84" ht="6.75" customHeight="1" x14ac:dyDescent="0.15">
      <c r="A112" s="200"/>
      <c r="B112" s="201"/>
      <c r="C112" s="201"/>
      <c r="D112" s="201"/>
      <c r="E112" s="201"/>
      <c r="F112" s="201"/>
      <c r="G112" s="201"/>
      <c r="H112" s="201"/>
      <c r="I112" s="201"/>
      <c r="J112" s="201"/>
      <c r="K112" s="202"/>
      <c r="L112" s="164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6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164"/>
      <c r="AM112" s="165"/>
      <c r="AN112" s="165"/>
      <c r="AO112" s="165"/>
      <c r="AP112" s="165"/>
      <c r="AQ112" s="165"/>
      <c r="AR112" s="165"/>
      <c r="AS112" s="165"/>
      <c r="AT112" s="165"/>
      <c r="AU112" s="165"/>
      <c r="AV112" s="165"/>
      <c r="AW112" s="165"/>
      <c r="AX112" s="166"/>
      <c r="AY112" s="149"/>
      <c r="AZ112" s="150"/>
      <c r="BA112" s="150"/>
      <c r="BB112" s="150"/>
      <c r="BC112" s="150"/>
      <c r="BD112" s="150"/>
      <c r="BE112" s="150"/>
      <c r="BF112" s="150"/>
      <c r="BG112" s="150"/>
      <c r="BH112" s="150"/>
      <c r="BI112" s="150"/>
      <c r="BJ112" s="150"/>
      <c r="BK112" s="151"/>
      <c r="BL112" s="175"/>
      <c r="BM112" s="176"/>
      <c r="BN112" s="176"/>
      <c r="BO112" s="176"/>
      <c r="BP112" s="176"/>
      <c r="BQ112" s="176"/>
      <c r="BR112" s="176"/>
      <c r="BS112" s="176"/>
      <c r="BT112" s="176"/>
      <c r="BU112" s="176"/>
      <c r="BV112" s="176"/>
      <c r="BW112" s="176"/>
      <c r="BX112" s="176"/>
      <c r="BY112" s="176"/>
      <c r="BZ112" s="176"/>
      <c r="CA112" s="176"/>
      <c r="CB112" s="176"/>
      <c r="CC112" s="177"/>
      <c r="CD112" s="45"/>
    </row>
    <row r="113" spans="1:82" ht="6.75" customHeight="1" x14ac:dyDescent="0.15">
      <c r="A113" s="200"/>
      <c r="B113" s="201"/>
      <c r="C113" s="201"/>
      <c r="D113" s="201"/>
      <c r="E113" s="201"/>
      <c r="F113" s="201"/>
      <c r="G113" s="201"/>
      <c r="H113" s="201"/>
      <c r="I113" s="201"/>
      <c r="J113" s="201"/>
      <c r="K113" s="202"/>
      <c r="L113" s="167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9"/>
      <c r="Y113" s="221"/>
      <c r="Z113" s="221"/>
      <c r="AA113" s="221"/>
      <c r="AB113" s="221"/>
      <c r="AC113" s="221"/>
      <c r="AD113" s="221"/>
      <c r="AE113" s="221"/>
      <c r="AF113" s="221"/>
      <c r="AG113" s="221"/>
      <c r="AH113" s="221"/>
      <c r="AI113" s="221"/>
      <c r="AJ113" s="221"/>
      <c r="AK113" s="221"/>
      <c r="AL113" s="167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9"/>
      <c r="AY113" s="152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4"/>
      <c r="BL113" s="178"/>
      <c r="BM113" s="179"/>
      <c r="BN113" s="179"/>
      <c r="BO113" s="179"/>
      <c r="BP113" s="179"/>
      <c r="BQ113" s="179"/>
      <c r="BR113" s="179"/>
      <c r="BS113" s="179"/>
      <c r="BT113" s="179"/>
      <c r="BU113" s="179"/>
      <c r="BV113" s="179"/>
      <c r="BW113" s="179"/>
      <c r="BX113" s="179"/>
      <c r="BY113" s="179"/>
      <c r="BZ113" s="179"/>
      <c r="CA113" s="179"/>
      <c r="CB113" s="179"/>
      <c r="CC113" s="180"/>
      <c r="CD113" s="45"/>
    </row>
    <row r="114" spans="1:82" ht="6.75" customHeight="1" x14ac:dyDescent="0.15">
      <c r="A114" s="200"/>
      <c r="B114" s="201"/>
      <c r="C114" s="201"/>
      <c r="D114" s="201"/>
      <c r="E114" s="201"/>
      <c r="F114" s="201"/>
      <c r="G114" s="201"/>
      <c r="H114" s="201"/>
      <c r="I114" s="201"/>
      <c r="J114" s="201"/>
      <c r="K114" s="202"/>
      <c r="L114" s="140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55" t="s">
        <v>1</v>
      </c>
      <c r="X114" s="156"/>
      <c r="Y114" s="140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55" t="s">
        <v>1</v>
      </c>
      <c r="AK114" s="156"/>
      <c r="AL114" s="140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55" t="s">
        <v>1</v>
      </c>
      <c r="AX114" s="156"/>
      <c r="AY114" s="140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  <c r="BJ114" s="155" t="s">
        <v>1</v>
      </c>
      <c r="BK114" s="156"/>
      <c r="BL114" s="124">
        <f>L114-Y114-AL114-AY114</f>
        <v>0</v>
      </c>
      <c r="BM114" s="125"/>
      <c r="BN114" s="125"/>
      <c r="BO114" s="125"/>
      <c r="BP114" s="125"/>
      <c r="BQ114" s="125"/>
      <c r="BR114" s="125"/>
      <c r="BS114" s="125"/>
      <c r="BT114" s="125"/>
      <c r="BU114" s="125"/>
      <c r="BV114" s="125"/>
      <c r="BW114" s="125"/>
      <c r="BX114" s="125"/>
      <c r="BY114" s="125"/>
      <c r="BZ114" s="125"/>
      <c r="CA114" s="125"/>
      <c r="CB114" s="155" t="s">
        <v>1</v>
      </c>
      <c r="CC114" s="156"/>
      <c r="CD114" s="45"/>
    </row>
    <row r="115" spans="1:82" ht="6.75" customHeight="1" x14ac:dyDescent="0.15">
      <c r="A115" s="200"/>
      <c r="B115" s="201"/>
      <c r="C115" s="201"/>
      <c r="D115" s="201"/>
      <c r="E115" s="201"/>
      <c r="F115" s="201"/>
      <c r="G115" s="201"/>
      <c r="H115" s="201"/>
      <c r="I115" s="201"/>
      <c r="J115" s="201"/>
      <c r="K115" s="202"/>
      <c r="L115" s="142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57"/>
      <c r="X115" s="158"/>
      <c r="Y115" s="142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57"/>
      <c r="AK115" s="158"/>
      <c r="AL115" s="142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57"/>
      <c r="AX115" s="158"/>
      <c r="AY115" s="142"/>
      <c r="AZ115" s="196"/>
      <c r="BA115" s="196"/>
      <c r="BB115" s="196"/>
      <c r="BC115" s="196"/>
      <c r="BD115" s="196"/>
      <c r="BE115" s="196"/>
      <c r="BF115" s="196"/>
      <c r="BG115" s="196"/>
      <c r="BH115" s="196"/>
      <c r="BI115" s="196"/>
      <c r="BJ115" s="157"/>
      <c r="BK115" s="158"/>
      <c r="BL115" s="126"/>
      <c r="BM115" s="181"/>
      <c r="BN115" s="181"/>
      <c r="BO115" s="181"/>
      <c r="BP115" s="181"/>
      <c r="BQ115" s="181"/>
      <c r="BR115" s="181"/>
      <c r="BS115" s="181"/>
      <c r="BT115" s="181"/>
      <c r="BU115" s="181"/>
      <c r="BV115" s="181"/>
      <c r="BW115" s="181"/>
      <c r="BX115" s="181"/>
      <c r="BY115" s="181"/>
      <c r="BZ115" s="181"/>
      <c r="CA115" s="181"/>
      <c r="CB115" s="157"/>
      <c r="CC115" s="158"/>
      <c r="CD115" s="45"/>
    </row>
    <row r="116" spans="1:82" ht="6.75" customHeight="1" x14ac:dyDescent="0.15">
      <c r="A116" s="200"/>
      <c r="B116" s="201"/>
      <c r="C116" s="201"/>
      <c r="D116" s="201"/>
      <c r="E116" s="201"/>
      <c r="F116" s="201"/>
      <c r="G116" s="201"/>
      <c r="H116" s="201"/>
      <c r="I116" s="201"/>
      <c r="J116" s="201"/>
      <c r="K116" s="202"/>
      <c r="L116" s="142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57"/>
      <c r="X116" s="158"/>
      <c r="Y116" s="142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57"/>
      <c r="AK116" s="158"/>
      <c r="AL116" s="142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57"/>
      <c r="AX116" s="158"/>
      <c r="AY116" s="142"/>
      <c r="AZ116" s="196"/>
      <c r="BA116" s="196"/>
      <c r="BB116" s="196"/>
      <c r="BC116" s="196"/>
      <c r="BD116" s="196"/>
      <c r="BE116" s="196"/>
      <c r="BF116" s="196"/>
      <c r="BG116" s="196"/>
      <c r="BH116" s="196"/>
      <c r="BI116" s="196"/>
      <c r="BJ116" s="157"/>
      <c r="BK116" s="158"/>
      <c r="BL116" s="126"/>
      <c r="BM116" s="181"/>
      <c r="BN116" s="181"/>
      <c r="BO116" s="181"/>
      <c r="BP116" s="181"/>
      <c r="BQ116" s="181"/>
      <c r="BR116" s="181"/>
      <c r="BS116" s="181"/>
      <c r="BT116" s="181"/>
      <c r="BU116" s="181"/>
      <c r="BV116" s="181"/>
      <c r="BW116" s="181"/>
      <c r="BX116" s="181"/>
      <c r="BY116" s="181"/>
      <c r="BZ116" s="181"/>
      <c r="CA116" s="181"/>
      <c r="CB116" s="157"/>
      <c r="CC116" s="158"/>
      <c r="CD116" s="45"/>
    </row>
    <row r="117" spans="1:82" ht="6.75" customHeight="1" x14ac:dyDescent="0.15">
      <c r="A117" s="203"/>
      <c r="B117" s="204"/>
      <c r="C117" s="204"/>
      <c r="D117" s="204"/>
      <c r="E117" s="204"/>
      <c r="F117" s="204"/>
      <c r="G117" s="204"/>
      <c r="H117" s="204"/>
      <c r="I117" s="204"/>
      <c r="J117" s="204"/>
      <c r="K117" s="205"/>
      <c r="L117" s="144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59"/>
      <c r="X117" s="160"/>
      <c r="Y117" s="144"/>
      <c r="Z117" s="145"/>
      <c r="AA117" s="145"/>
      <c r="AB117" s="145"/>
      <c r="AC117" s="145"/>
      <c r="AD117" s="145"/>
      <c r="AE117" s="145"/>
      <c r="AF117" s="145"/>
      <c r="AG117" s="145"/>
      <c r="AH117" s="145"/>
      <c r="AI117" s="145"/>
      <c r="AJ117" s="159"/>
      <c r="AK117" s="160"/>
      <c r="AL117" s="144"/>
      <c r="AM117" s="145"/>
      <c r="AN117" s="145"/>
      <c r="AO117" s="145"/>
      <c r="AP117" s="145"/>
      <c r="AQ117" s="145"/>
      <c r="AR117" s="145"/>
      <c r="AS117" s="145"/>
      <c r="AT117" s="145"/>
      <c r="AU117" s="145"/>
      <c r="AV117" s="145"/>
      <c r="AW117" s="159"/>
      <c r="AX117" s="160"/>
      <c r="AY117" s="144"/>
      <c r="AZ117" s="145"/>
      <c r="BA117" s="145"/>
      <c r="BB117" s="145"/>
      <c r="BC117" s="145"/>
      <c r="BD117" s="145"/>
      <c r="BE117" s="145"/>
      <c r="BF117" s="145"/>
      <c r="BG117" s="145"/>
      <c r="BH117" s="145"/>
      <c r="BI117" s="145"/>
      <c r="BJ117" s="159"/>
      <c r="BK117" s="160"/>
      <c r="BL117" s="128"/>
      <c r="BM117" s="129"/>
      <c r="BN117" s="129"/>
      <c r="BO117" s="129"/>
      <c r="BP117" s="129"/>
      <c r="BQ117" s="129"/>
      <c r="BR117" s="129"/>
      <c r="BS117" s="129"/>
      <c r="BT117" s="129"/>
      <c r="BU117" s="129"/>
      <c r="BV117" s="129"/>
      <c r="BW117" s="129"/>
      <c r="BX117" s="129"/>
      <c r="BY117" s="129"/>
      <c r="BZ117" s="129"/>
      <c r="CA117" s="129"/>
      <c r="CB117" s="159"/>
      <c r="CC117" s="160"/>
      <c r="CD117" s="45"/>
    </row>
    <row r="118" spans="1:82" ht="6.75" customHeight="1" x14ac:dyDescent="0.15">
      <c r="A118" s="197" t="s">
        <v>122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9"/>
      <c r="L118" s="161" t="s">
        <v>172</v>
      </c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3"/>
      <c r="X118" s="186" t="s">
        <v>125</v>
      </c>
      <c r="Y118" s="187"/>
      <c r="Z118" s="187"/>
      <c r="AA118" s="187"/>
      <c r="AB118" s="187"/>
      <c r="AC118" s="187"/>
      <c r="AD118" s="187"/>
      <c r="AE118" s="315" t="s">
        <v>126</v>
      </c>
      <c r="AF118" s="170"/>
      <c r="AG118" s="170"/>
      <c r="AH118" s="170"/>
      <c r="AI118" s="170" t="s">
        <v>128</v>
      </c>
      <c r="AJ118" s="170"/>
      <c r="AK118" s="170"/>
      <c r="AL118" s="171"/>
      <c r="AM118" s="295" t="s">
        <v>173</v>
      </c>
      <c r="AN118" s="296"/>
      <c r="AO118" s="296"/>
      <c r="AP118" s="296"/>
      <c r="AQ118" s="296"/>
      <c r="AR118" s="296"/>
      <c r="AS118" s="296"/>
      <c r="AT118" s="296"/>
      <c r="AU118" s="296"/>
      <c r="AV118" s="296"/>
      <c r="AW118" s="296"/>
      <c r="AX118" s="297"/>
      <c r="AY118" s="186" t="s">
        <v>174</v>
      </c>
      <c r="AZ118" s="187"/>
      <c r="BA118" s="187"/>
      <c r="BB118" s="187"/>
      <c r="BC118" s="187"/>
      <c r="BD118" s="187"/>
      <c r="BE118" s="187"/>
      <c r="BF118" s="187"/>
      <c r="BG118" s="187"/>
      <c r="BH118" s="187"/>
      <c r="BI118" s="187"/>
      <c r="BJ118" s="187"/>
      <c r="BK118" s="321"/>
      <c r="BL118" s="197" t="s">
        <v>129</v>
      </c>
      <c r="BM118" s="198"/>
      <c r="BN118" s="198"/>
      <c r="BO118" s="198"/>
      <c r="BP118" s="198"/>
      <c r="BQ118" s="198"/>
      <c r="BR118" s="198"/>
      <c r="BS118" s="198"/>
      <c r="BT118" s="198"/>
      <c r="BU118" s="198"/>
      <c r="BV118" s="198"/>
      <c r="BW118" s="198"/>
      <c r="BX118" s="198"/>
      <c r="BY118" s="198"/>
      <c r="BZ118" s="198"/>
      <c r="CA118" s="198"/>
      <c r="CB118" s="198"/>
      <c r="CC118" s="199"/>
      <c r="CD118" s="45"/>
    </row>
    <row r="119" spans="1:82" ht="6.75" customHeight="1" x14ac:dyDescent="0.15">
      <c r="A119" s="200"/>
      <c r="B119" s="201"/>
      <c r="C119" s="201"/>
      <c r="D119" s="201"/>
      <c r="E119" s="201"/>
      <c r="F119" s="201"/>
      <c r="G119" s="201"/>
      <c r="H119" s="201"/>
      <c r="I119" s="201"/>
      <c r="J119" s="201"/>
      <c r="K119" s="202"/>
      <c r="L119" s="164"/>
      <c r="M119" s="165"/>
      <c r="N119" s="165"/>
      <c r="O119" s="165"/>
      <c r="P119" s="165"/>
      <c r="Q119" s="165"/>
      <c r="R119" s="165"/>
      <c r="S119" s="165"/>
      <c r="T119" s="165"/>
      <c r="U119" s="165"/>
      <c r="V119" s="165"/>
      <c r="W119" s="166"/>
      <c r="X119" s="188"/>
      <c r="Y119" s="189"/>
      <c r="Z119" s="189"/>
      <c r="AA119" s="189"/>
      <c r="AB119" s="189"/>
      <c r="AC119" s="189"/>
      <c r="AD119" s="189"/>
      <c r="AE119" s="316"/>
      <c r="AF119" s="136"/>
      <c r="AG119" s="136"/>
      <c r="AH119" s="136"/>
      <c r="AI119" s="136"/>
      <c r="AJ119" s="136"/>
      <c r="AK119" s="136"/>
      <c r="AL119" s="137"/>
      <c r="AM119" s="212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214"/>
      <c r="AY119" s="188"/>
      <c r="AZ119" s="189"/>
      <c r="BA119" s="189"/>
      <c r="BB119" s="189"/>
      <c r="BC119" s="189"/>
      <c r="BD119" s="189"/>
      <c r="BE119" s="189"/>
      <c r="BF119" s="189"/>
      <c r="BG119" s="189"/>
      <c r="BH119" s="189"/>
      <c r="BI119" s="189"/>
      <c r="BJ119" s="189"/>
      <c r="BK119" s="322"/>
      <c r="BL119" s="200"/>
      <c r="BM119" s="201"/>
      <c r="BN119" s="201"/>
      <c r="BO119" s="201"/>
      <c r="BP119" s="201"/>
      <c r="BQ119" s="201"/>
      <c r="BR119" s="201"/>
      <c r="BS119" s="201"/>
      <c r="BT119" s="201"/>
      <c r="BU119" s="201"/>
      <c r="BV119" s="201"/>
      <c r="BW119" s="201"/>
      <c r="BX119" s="201"/>
      <c r="BY119" s="201"/>
      <c r="BZ119" s="201"/>
      <c r="CA119" s="201"/>
      <c r="CB119" s="201"/>
      <c r="CC119" s="202"/>
      <c r="CD119" s="45"/>
    </row>
    <row r="120" spans="1:82" ht="6.75" customHeight="1" x14ac:dyDescent="0.15">
      <c r="A120" s="200"/>
      <c r="B120" s="201"/>
      <c r="C120" s="201"/>
      <c r="D120" s="201"/>
      <c r="E120" s="201"/>
      <c r="F120" s="201"/>
      <c r="G120" s="201"/>
      <c r="H120" s="201"/>
      <c r="I120" s="201"/>
      <c r="J120" s="201"/>
      <c r="K120" s="202"/>
      <c r="L120" s="164"/>
      <c r="M120" s="165"/>
      <c r="N120" s="165"/>
      <c r="O120" s="165"/>
      <c r="P120" s="165"/>
      <c r="Q120" s="165"/>
      <c r="R120" s="165"/>
      <c r="S120" s="165"/>
      <c r="T120" s="165"/>
      <c r="U120" s="165"/>
      <c r="V120" s="165"/>
      <c r="W120" s="166"/>
      <c r="X120" s="188"/>
      <c r="Y120" s="189"/>
      <c r="Z120" s="189"/>
      <c r="AA120" s="189"/>
      <c r="AB120" s="189"/>
      <c r="AC120" s="189"/>
      <c r="AD120" s="189"/>
      <c r="AE120" s="316" t="s">
        <v>127</v>
      </c>
      <c r="AF120" s="136"/>
      <c r="AG120" s="136"/>
      <c r="AH120" s="136"/>
      <c r="AI120" s="136"/>
      <c r="AJ120" s="136"/>
      <c r="AK120" s="136"/>
      <c r="AL120" s="137"/>
      <c r="AM120" s="212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4"/>
      <c r="AY120" s="188"/>
      <c r="AZ120" s="189"/>
      <c r="BA120" s="189"/>
      <c r="BB120" s="189"/>
      <c r="BC120" s="189"/>
      <c r="BD120" s="189"/>
      <c r="BE120" s="189"/>
      <c r="BF120" s="189"/>
      <c r="BG120" s="189"/>
      <c r="BH120" s="189"/>
      <c r="BI120" s="189"/>
      <c r="BJ120" s="189"/>
      <c r="BK120" s="322"/>
      <c r="BL120" s="200"/>
      <c r="BM120" s="201"/>
      <c r="BN120" s="201"/>
      <c r="BO120" s="201"/>
      <c r="BP120" s="201"/>
      <c r="BQ120" s="201"/>
      <c r="BR120" s="201"/>
      <c r="BS120" s="201"/>
      <c r="BT120" s="201"/>
      <c r="BU120" s="201"/>
      <c r="BV120" s="201"/>
      <c r="BW120" s="201"/>
      <c r="BX120" s="201"/>
      <c r="BY120" s="201"/>
      <c r="BZ120" s="201"/>
      <c r="CA120" s="201"/>
      <c r="CB120" s="201"/>
      <c r="CC120" s="202"/>
      <c r="CD120" s="45"/>
    </row>
    <row r="121" spans="1:82" ht="6.75" customHeight="1" x14ac:dyDescent="0.15">
      <c r="A121" s="200"/>
      <c r="B121" s="201"/>
      <c r="C121" s="201"/>
      <c r="D121" s="201"/>
      <c r="E121" s="201"/>
      <c r="F121" s="201"/>
      <c r="G121" s="201"/>
      <c r="H121" s="201"/>
      <c r="I121" s="201"/>
      <c r="J121" s="201"/>
      <c r="K121" s="202"/>
      <c r="L121" s="167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9"/>
      <c r="X121" s="190"/>
      <c r="Y121" s="191"/>
      <c r="Z121" s="191"/>
      <c r="AA121" s="191"/>
      <c r="AB121" s="191"/>
      <c r="AC121" s="191"/>
      <c r="AD121" s="191"/>
      <c r="AE121" s="317"/>
      <c r="AF121" s="138"/>
      <c r="AG121" s="138"/>
      <c r="AH121" s="138"/>
      <c r="AI121" s="138"/>
      <c r="AJ121" s="138"/>
      <c r="AK121" s="138"/>
      <c r="AL121" s="139"/>
      <c r="AM121" s="215"/>
      <c r="AN121" s="216"/>
      <c r="AO121" s="216"/>
      <c r="AP121" s="216"/>
      <c r="AQ121" s="216"/>
      <c r="AR121" s="216"/>
      <c r="AS121" s="216"/>
      <c r="AT121" s="216"/>
      <c r="AU121" s="216"/>
      <c r="AV121" s="216"/>
      <c r="AW121" s="216"/>
      <c r="AX121" s="217"/>
      <c r="AY121" s="190"/>
      <c r="AZ121" s="191"/>
      <c r="BA121" s="191"/>
      <c r="BB121" s="191"/>
      <c r="BC121" s="191"/>
      <c r="BD121" s="191"/>
      <c r="BE121" s="191"/>
      <c r="BF121" s="191"/>
      <c r="BG121" s="191"/>
      <c r="BH121" s="191"/>
      <c r="BI121" s="191"/>
      <c r="BJ121" s="191"/>
      <c r="BK121" s="323"/>
      <c r="BL121" s="203"/>
      <c r="BM121" s="204"/>
      <c r="BN121" s="204"/>
      <c r="BO121" s="204"/>
      <c r="BP121" s="204"/>
      <c r="BQ121" s="204"/>
      <c r="BR121" s="204"/>
      <c r="BS121" s="204"/>
      <c r="BT121" s="204"/>
      <c r="BU121" s="204"/>
      <c r="BV121" s="204"/>
      <c r="BW121" s="204"/>
      <c r="BX121" s="204"/>
      <c r="BY121" s="204"/>
      <c r="BZ121" s="204"/>
      <c r="CA121" s="204"/>
      <c r="CB121" s="204"/>
      <c r="CC121" s="205"/>
      <c r="CD121" s="45"/>
    </row>
    <row r="122" spans="1:82" ht="6.75" customHeight="1" x14ac:dyDescent="0.15">
      <c r="A122" s="200"/>
      <c r="B122" s="201"/>
      <c r="C122" s="201"/>
      <c r="D122" s="201"/>
      <c r="E122" s="201"/>
      <c r="F122" s="201"/>
      <c r="G122" s="201"/>
      <c r="H122" s="201"/>
      <c r="I122" s="201"/>
      <c r="J122" s="201"/>
      <c r="K122" s="202"/>
      <c r="L122" s="140"/>
      <c r="M122" s="141"/>
      <c r="N122" s="141"/>
      <c r="O122" s="141"/>
      <c r="P122" s="141"/>
      <c r="Q122" s="141"/>
      <c r="R122" s="141"/>
      <c r="S122" s="141"/>
      <c r="T122" s="141"/>
      <c r="U122" s="141"/>
      <c r="V122" s="155" t="s">
        <v>1</v>
      </c>
      <c r="W122" s="156"/>
      <c r="X122" s="140"/>
      <c r="Y122" s="141"/>
      <c r="Z122" s="141"/>
      <c r="AA122" s="141"/>
      <c r="AB122" s="141"/>
      <c r="AC122" s="192" t="s">
        <v>56</v>
      </c>
      <c r="AD122" s="193"/>
      <c r="AE122" s="95"/>
      <c r="AF122" s="96"/>
      <c r="AG122" s="96"/>
      <c r="AH122" s="96"/>
      <c r="AI122" s="170" t="s">
        <v>126</v>
      </c>
      <c r="AJ122" s="170"/>
      <c r="AK122" s="170"/>
      <c r="AL122" s="171"/>
      <c r="AM122" s="140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55" t="s">
        <v>1</v>
      </c>
      <c r="AX122" s="156"/>
      <c r="AY122" s="124">
        <f>L122-AM122</f>
        <v>0</v>
      </c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30" t="s">
        <v>1</v>
      </c>
      <c r="BK122" s="131"/>
      <c r="BL122" s="124">
        <f>AY122/2</f>
        <v>0</v>
      </c>
      <c r="BM122" s="125"/>
      <c r="BN122" s="125"/>
      <c r="BO122" s="125"/>
      <c r="BP122" s="125"/>
      <c r="BQ122" s="125"/>
      <c r="BR122" s="125"/>
      <c r="BS122" s="125"/>
      <c r="BT122" s="125"/>
      <c r="BU122" s="125"/>
      <c r="BV122" s="125"/>
      <c r="BW122" s="125"/>
      <c r="BX122" s="125"/>
      <c r="BY122" s="125"/>
      <c r="BZ122" s="125"/>
      <c r="CA122" s="125"/>
      <c r="CB122" s="130" t="s">
        <v>1</v>
      </c>
      <c r="CC122" s="131"/>
      <c r="CD122" s="45"/>
    </row>
    <row r="123" spans="1:82" ht="6.75" customHeight="1" x14ac:dyDescent="0.15">
      <c r="A123" s="200"/>
      <c r="B123" s="201"/>
      <c r="C123" s="201"/>
      <c r="D123" s="201"/>
      <c r="E123" s="201"/>
      <c r="F123" s="201"/>
      <c r="G123" s="201"/>
      <c r="H123" s="201"/>
      <c r="I123" s="201"/>
      <c r="J123" s="201"/>
      <c r="K123" s="202"/>
      <c r="L123" s="142"/>
      <c r="M123" s="143"/>
      <c r="N123" s="143"/>
      <c r="O123" s="143"/>
      <c r="P123" s="143"/>
      <c r="Q123" s="143"/>
      <c r="R123" s="143"/>
      <c r="S123" s="143"/>
      <c r="T123" s="143"/>
      <c r="U123" s="143"/>
      <c r="V123" s="157"/>
      <c r="W123" s="158"/>
      <c r="X123" s="142"/>
      <c r="Y123" s="196"/>
      <c r="Z123" s="196"/>
      <c r="AA123" s="196"/>
      <c r="AB123" s="196"/>
      <c r="AC123" s="194"/>
      <c r="AD123" s="195"/>
      <c r="AE123" s="97"/>
      <c r="AF123" s="98"/>
      <c r="AG123" s="98"/>
      <c r="AH123" s="98"/>
      <c r="AI123" s="136"/>
      <c r="AJ123" s="136"/>
      <c r="AK123" s="136"/>
      <c r="AL123" s="137"/>
      <c r="AM123" s="142"/>
      <c r="AN123" s="196"/>
      <c r="AO123" s="196"/>
      <c r="AP123" s="196"/>
      <c r="AQ123" s="196"/>
      <c r="AR123" s="196"/>
      <c r="AS123" s="196"/>
      <c r="AT123" s="196"/>
      <c r="AU123" s="196"/>
      <c r="AV123" s="196"/>
      <c r="AW123" s="157"/>
      <c r="AX123" s="158"/>
      <c r="AY123" s="126"/>
      <c r="AZ123" s="181"/>
      <c r="BA123" s="181"/>
      <c r="BB123" s="181"/>
      <c r="BC123" s="181"/>
      <c r="BD123" s="181"/>
      <c r="BE123" s="181"/>
      <c r="BF123" s="181"/>
      <c r="BG123" s="181"/>
      <c r="BH123" s="181"/>
      <c r="BI123" s="181"/>
      <c r="BJ123" s="132"/>
      <c r="BK123" s="133"/>
      <c r="BL123" s="126"/>
      <c r="BM123" s="127"/>
      <c r="BN123" s="127"/>
      <c r="BO123" s="127"/>
      <c r="BP123" s="127"/>
      <c r="BQ123" s="127"/>
      <c r="BR123" s="127"/>
      <c r="BS123" s="127"/>
      <c r="BT123" s="127"/>
      <c r="BU123" s="127"/>
      <c r="BV123" s="127"/>
      <c r="BW123" s="127"/>
      <c r="BX123" s="127"/>
      <c r="BY123" s="127"/>
      <c r="BZ123" s="127"/>
      <c r="CA123" s="127"/>
      <c r="CB123" s="132"/>
      <c r="CC123" s="133"/>
      <c r="CD123" s="45"/>
    </row>
    <row r="124" spans="1:82" ht="6.75" customHeight="1" x14ac:dyDescent="0.15">
      <c r="A124" s="200"/>
      <c r="B124" s="201"/>
      <c r="C124" s="201"/>
      <c r="D124" s="201"/>
      <c r="E124" s="201"/>
      <c r="F124" s="201"/>
      <c r="G124" s="201"/>
      <c r="H124" s="201"/>
      <c r="I124" s="201"/>
      <c r="J124" s="201"/>
      <c r="K124" s="202"/>
      <c r="L124" s="142"/>
      <c r="M124" s="143"/>
      <c r="N124" s="143"/>
      <c r="O124" s="143"/>
      <c r="P124" s="143"/>
      <c r="Q124" s="143"/>
      <c r="R124" s="143"/>
      <c r="S124" s="143"/>
      <c r="T124" s="143"/>
      <c r="U124" s="143"/>
      <c r="V124" s="157"/>
      <c r="W124" s="158"/>
      <c r="X124" s="182" t="s">
        <v>130</v>
      </c>
      <c r="Y124" s="183"/>
      <c r="Z124" s="183"/>
      <c r="AA124" s="183"/>
      <c r="AB124" s="183"/>
      <c r="AC124" s="183"/>
      <c r="AD124" s="183"/>
      <c r="AE124" s="97"/>
      <c r="AF124" s="98"/>
      <c r="AG124" s="98"/>
      <c r="AH124" s="98"/>
      <c r="AI124" s="136" t="s">
        <v>127</v>
      </c>
      <c r="AJ124" s="136"/>
      <c r="AK124" s="136"/>
      <c r="AL124" s="137"/>
      <c r="AM124" s="142"/>
      <c r="AN124" s="196"/>
      <c r="AO124" s="196"/>
      <c r="AP124" s="196"/>
      <c r="AQ124" s="196"/>
      <c r="AR124" s="196"/>
      <c r="AS124" s="196"/>
      <c r="AT124" s="196"/>
      <c r="AU124" s="196"/>
      <c r="AV124" s="196"/>
      <c r="AW124" s="157"/>
      <c r="AX124" s="158"/>
      <c r="AY124" s="126"/>
      <c r="AZ124" s="181"/>
      <c r="BA124" s="181"/>
      <c r="BB124" s="181"/>
      <c r="BC124" s="181"/>
      <c r="BD124" s="181"/>
      <c r="BE124" s="181"/>
      <c r="BF124" s="181"/>
      <c r="BG124" s="181"/>
      <c r="BH124" s="181"/>
      <c r="BI124" s="181"/>
      <c r="BJ124" s="132"/>
      <c r="BK124" s="133"/>
      <c r="BL124" s="126"/>
      <c r="BM124" s="127"/>
      <c r="BN124" s="127"/>
      <c r="BO124" s="127"/>
      <c r="BP124" s="127"/>
      <c r="BQ124" s="127"/>
      <c r="BR124" s="127"/>
      <c r="BS124" s="127"/>
      <c r="BT124" s="127"/>
      <c r="BU124" s="127"/>
      <c r="BV124" s="127"/>
      <c r="BW124" s="127"/>
      <c r="BX124" s="127"/>
      <c r="BY124" s="127"/>
      <c r="BZ124" s="127"/>
      <c r="CA124" s="127"/>
      <c r="CB124" s="132"/>
      <c r="CC124" s="133"/>
      <c r="CD124" s="45"/>
    </row>
    <row r="125" spans="1:82" ht="6.75" customHeight="1" x14ac:dyDescent="0.15">
      <c r="A125" s="203"/>
      <c r="B125" s="204"/>
      <c r="C125" s="204"/>
      <c r="D125" s="204"/>
      <c r="E125" s="204"/>
      <c r="F125" s="204"/>
      <c r="G125" s="204"/>
      <c r="H125" s="204"/>
      <c r="I125" s="204"/>
      <c r="J125" s="204"/>
      <c r="K125" s="205"/>
      <c r="L125" s="144"/>
      <c r="M125" s="145"/>
      <c r="N125" s="145"/>
      <c r="O125" s="145"/>
      <c r="P125" s="145"/>
      <c r="Q125" s="145"/>
      <c r="R125" s="145"/>
      <c r="S125" s="145"/>
      <c r="T125" s="145"/>
      <c r="U125" s="145"/>
      <c r="V125" s="159"/>
      <c r="W125" s="160"/>
      <c r="X125" s="184"/>
      <c r="Y125" s="185"/>
      <c r="Z125" s="185"/>
      <c r="AA125" s="185"/>
      <c r="AB125" s="185"/>
      <c r="AC125" s="185"/>
      <c r="AD125" s="185"/>
      <c r="AE125" s="99"/>
      <c r="AF125" s="100"/>
      <c r="AG125" s="100"/>
      <c r="AH125" s="100"/>
      <c r="AI125" s="138"/>
      <c r="AJ125" s="138"/>
      <c r="AK125" s="138"/>
      <c r="AL125" s="139"/>
      <c r="AM125" s="144"/>
      <c r="AN125" s="145"/>
      <c r="AO125" s="145"/>
      <c r="AP125" s="145"/>
      <c r="AQ125" s="145"/>
      <c r="AR125" s="145"/>
      <c r="AS125" s="145"/>
      <c r="AT125" s="145"/>
      <c r="AU125" s="145"/>
      <c r="AV125" s="145"/>
      <c r="AW125" s="157"/>
      <c r="AX125" s="158"/>
      <c r="AY125" s="128"/>
      <c r="AZ125" s="129"/>
      <c r="BA125" s="129"/>
      <c r="BB125" s="129"/>
      <c r="BC125" s="129"/>
      <c r="BD125" s="129"/>
      <c r="BE125" s="129"/>
      <c r="BF125" s="129"/>
      <c r="BG125" s="129"/>
      <c r="BH125" s="129"/>
      <c r="BI125" s="129"/>
      <c r="BJ125" s="134"/>
      <c r="BK125" s="135"/>
      <c r="BL125" s="128"/>
      <c r="BM125" s="129"/>
      <c r="BN125" s="129"/>
      <c r="BO125" s="129"/>
      <c r="BP125" s="129"/>
      <c r="BQ125" s="129"/>
      <c r="BR125" s="129"/>
      <c r="BS125" s="129"/>
      <c r="BT125" s="129"/>
      <c r="BU125" s="129"/>
      <c r="BV125" s="129"/>
      <c r="BW125" s="129"/>
      <c r="BX125" s="129"/>
      <c r="BY125" s="129"/>
      <c r="BZ125" s="129"/>
      <c r="CA125" s="129"/>
      <c r="CB125" s="134"/>
      <c r="CC125" s="135"/>
      <c r="CD125" s="45"/>
    </row>
    <row r="126" spans="1:82" ht="6.75" customHeight="1" x14ac:dyDescent="0.15"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CD126" s="45"/>
    </row>
    <row r="127" spans="1:82" ht="6.75" customHeight="1" x14ac:dyDescent="0.15">
      <c r="A127" s="45"/>
    </row>
    <row r="128" spans="1:82" ht="6.75" customHeight="1" x14ac:dyDescent="0.15">
      <c r="A128" s="45"/>
    </row>
    <row r="129" spans="1:81" ht="6.75" customHeight="1" x14ac:dyDescent="0.15">
      <c r="A129" s="45"/>
    </row>
    <row r="130" spans="1:81" ht="6.75" customHeight="1" x14ac:dyDescent="0.15">
      <c r="A130" s="45"/>
    </row>
    <row r="131" spans="1:81" ht="6.75" customHeight="1" x14ac:dyDescent="0.15">
      <c r="A131" s="45"/>
    </row>
    <row r="132" spans="1:81" ht="6.75" customHeight="1" x14ac:dyDescent="0.15">
      <c r="A132" s="45"/>
    </row>
    <row r="133" spans="1:81" ht="6.75" customHeight="1" x14ac:dyDescent="0.15">
      <c r="A133" s="45"/>
    </row>
    <row r="134" spans="1:81" ht="6.75" customHeight="1" x14ac:dyDescent="0.15">
      <c r="A134" s="45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3"/>
      <c r="BN134" s="63"/>
      <c r="BO134" s="63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  <c r="CA134" s="64"/>
      <c r="CB134" s="64"/>
      <c r="CC134" s="66"/>
    </row>
    <row r="135" spans="1:81" ht="6.75" customHeight="1" x14ac:dyDescent="0.15">
      <c r="A135" s="45"/>
    </row>
    <row r="136" spans="1:81" ht="6.75" customHeight="1" x14ac:dyDescent="0.15">
      <c r="A136" s="45"/>
    </row>
    <row r="137" spans="1:81" ht="6.75" customHeight="1" x14ac:dyDescent="0.15">
      <c r="A137" s="45"/>
    </row>
    <row r="138" spans="1:81" ht="6.75" customHeight="1" x14ac:dyDescent="0.15">
      <c r="A138" s="45"/>
    </row>
    <row r="139" spans="1:81" ht="6.75" customHeight="1" x14ac:dyDescent="0.15">
      <c r="A139" s="45"/>
    </row>
    <row r="140" spans="1:81" ht="6.75" customHeight="1" x14ac:dyDescent="0.15">
      <c r="A140" s="45"/>
    </row>
    <row r="141" spans="1:81" ht="6.75" customHeight="1" x14ac:dyDescent="0.15">
      <c r="A141" s="45"/>
    </row>
    <row r="142" spans="1:81" ht="6.75" customHeight="1" x14ac:dyDescent="0.15">
      <c r="A142" s="45"/>
    </row>
    <row r="143" spans="1:81" ht="6.75" customHeight="1" x14ac:dyDescent="0.15">
      <c r="A143" s="45"/>
    </row>
    <row r="144" spans="1:81" ht="6.75" customHeight="1" x14ac:dyDescent="0.15">
      <c r="A144" s="45"/>
    </row>
    <row r="145" spans="1:53" ht="6.75" customHeight="1" x14ac:dyDescent="0.15">
      <c r="A145" s="45"/>
    </row>
    <row r="146" spans="1:53" ht="6.75" customHeight="1" x14ac:dyDescent="0.15">
      <c r="A146" s="45"/>
    </row>
    <row r="147" spans="1:53" ht="6.75" customHeight="1" x14ac:dyDescent="0.15">
      <c r="A147" s="45"/>
    </row>
    <row r="148" spans="1:53" x14ac:dyDescent="0.15">
      <c r="A148" s="48"/>
      <c r="B148" s="48"/>
      <c r="C148" s="48"/>
      <c r="D148" s="48"/>
      <c r="E148" s="63"/>
      <c r="F148" s="63"/>
      <c r="G148" s="63"/>
      <c r="H148" s="63"/>
      <c r="I148" s="63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43"/>
      <c r="Y148" s="43"/>
      <c r="Z148" s="43"/>
      <c r="AA148" s="74"/>
      <c r="AB148" s="74"/>
      <c r="AC148" s="74"/>
      <c r="AD148" s="74"/>
      <c r="AE148" s="74"/>
      <c r="AF148" s="74"/>
      <c r="AG148" s="74"/>
      <c r="AH148" s="60"/>
      <c r="AI148" s="60"/>
      <c r="AJ148" s="60"/>
      <c r="AK148" s="60"/>
      <c r="AL148" s="60"/>
      <c r="AM148" s="60"/>
      <c r="AN148" s="68"/>
      <c r="AO148" s="68"/>
      <c r="AP148" s="68"/>
      <c r="AQ148" s="68"/>
      <c r="AR148" s="75"/>
      <c r="AS148" s="75"/>
      <c r="AT148" s="75"/>
      <c r="AU148" s="75"/>
      <c r="AV148" s="75"/>
      <c r="AW148" s="48"/>
    </row>
    <row r="149" spans="1:53" x14ac:dyDescent="0.15">
      <c r="A149" s="48"/>
      <c r="B149" s="48"/>
      <c r="C149" s="48"/>
      <c r="D149" s="48"/>
      <c r="E149" s="63"/>
      <c r="F149" s="63"/>
      <c r="G149" s="63"/>
      <c r="H149" s="63"/>
      <c r="I149" s="63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43"/>
      <c r="Y149" s="43"/>
      <c r="Z149" s="43"/>
      <c r="AA149" s="74"/>
      <c r="AB149" s="74"/>
      <c r="AC149" s="74"/>
      <c r="AD149" s="74"/>
      <c r="AE149" s="74"/>
      <c r="AF149" s="74"/>
      <c r="AG149" s="74"/>
      <c r="AH149" s="60"/>
      <c r="AI149" s="60"/>
      <c r="AJ149" s="60"/>
      <c r="AK149" s="60"/>
      <c r="AL149" s="60"/>
      <c r="AM149" s="60"/>
      <c r="AN149" s="68"/>
      <c r="AO149" s="68"/>
      <c r="AP149" s="68"/>
      <c r="AQ149" s="68"/>
      <c r="AR149" s="75"/>
      <c r="AS149" s="75"/>
      <c r="AT149" s="75"/>
      <c r="AU149" s="75"/>
      <c r="AV149" s="75"/>
      <c r="AW149" s="48"/>
    </row>
    <row r="150" spans="1:53" x14ac:dyDescent="0.15">
      <c r="A150" s="48"/>
      <c r="B150" s="48"/>
      <c r="C150" s="48"/>
      <c r="D150" s="48"/>
      <c r="E150" s="63"/>
      <c r="F150" s="63"/>
      <c r="G150" s="63"/>
      <c r="H150" s="63"/>
      <c r="I150" s="63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43"/>
      <c r="Y150" s="43"/>
      <c r="Z150" s="43"/>
      <c r="AA150" s="51"/>
      <c r="AB150" s="51"/>
      <c r="AC150" s="51"/>
      <c r="AD150" s="51"/>
      <c r="AE150" s="51"/>
      <c r="AF150" s="51"/>
      <c r="AG150" s="51"/>
      <c r="AH150" s="60"/>
      <c r="AI150" s="60"/>
      <c r="AJ150" s="60"/>
      <c r="AK150" s="60"/>
      <c r="AL150" s="60"/>
      <c r="AM150" s="60"/>
      <c r="AN150" s="68"/>
      <c r="AO150" s="68"/>
      <c r="AP150" s="68"/>
      <c r="AQ150" s="68"/>
      <c r="AR150" s="75"/>
      <c r="AS150" s="75"/>
      <c r="AT150" s="75"/>
      <c r="AU150" s="75"/>
      <c r="AV150" s="75"/>
      <c r="AW150" s="48"/>
    </row>
    <row r="151" spans="1:53" x14ac:dyDescent="0.15">
      <c r="A151" s="48"/>
      <c r="B151" s="48"/>
      <c r="C151" s="48"/>
      <c r="D151" s="48"/>
      <c r="E151" s="63"/>
      <c r="F151" s="63"/>
      <c r="G151" s="63"/>
      <c r="H151" s="63"/>
      <c r="I151" s="63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43"/>
      <c r="Y151" s="43"/>
      <c r="Z151" s="43"/>
      <c r="AA151" s="67"/>
      <c r="AB151" s="67"/>
      <c r="AC151" s="67"/>
      <c r="AD151" s="67"/>
      <c r="AE151" s="67"/>
      <c r="AF151" s="67"/>
      <c r="AG151" s="67"/>
      <c r="AH151" s="60"/>
      <c r="AI151" s="60"/>
      <c r="AJ151" s="60"/>
      <c r="AK151" s="60"/>
      <c r="AL151" s="60"/>
      <c r="AM151" s="60"/>
      <c r="AN151" s="68"/>
      <c r="AO151" s="68"/>
      <c r="AP151" s="68"/>
      <c r="AQ151" s="68"/>
      <c r="AR151" s="75"/>
      <c r="AS151" s="75"/>
      <c r="AT151" s="75"/>
      <c r="AU151" s="75"/>
      <c r="AV151" s="75"/>
      <c r="AW151" s="48"/>
    </row>
    <row r="152" spans="1:53" x14ac:dyDescent="0.15">
      <c r="A152" s="48"/>
      <c r="B152" s="48"/>
      <c r="C152" s="48"/>
      <c r="D152" s="48"/>
      <c r="E152" s="63"/>
      <c r="F152" s="63"/>
      <c r="G152" s="63"/>
      <c r="H152" s="63"/>
      <c r="I152" s="63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43"/>
      <c r="Y152" s="43"/>
      <c r="Z152" s="43"/>
      <c r="AA152" s="74"/>
      <c r="AB152" s="74"/>
      <c r="AC152" s="74"/>
      <c r="AD152" s="74"/>
      <c r="AE152" s="74"/>
      <c r="AF152" s="74"/>
      <c r="AG152" s="74"/>
      <c r="AH152" s="60"/>
      <c r="AI152" s="60"/>
      <c r="AJ152" s="60"/>
      <c r="AK152" s="60"/>
      <c r="AL152" s="60"/>
      <c r="AM152" s="60"/>
      <c r="AN152" s="68"/>
      <c r="AO152" s="68"/>
      <c r="AP152" s="68"/>
      <c r="AQ152" s="68"/>
      <c r="AR152" s="75"/>
      <c r="AS152" s="75"/>
      <c r="AT152" s="75"/>
      <c r="AU152" s="75"/>
      <c r="AV152" s="75"/>
      <c r="AW152" s="48"/>
    </row>
    <row r="153" spans="1:53" x14ac:dyDescent="0.15">
      <c r="A153" s="48"/>
      <c r="B153" s="48"/>
      <c r="C153" s="48"/>
      <c r="D153" s="48"/>
      <c r="E153" s="63"/>
      <c r="F153" s="63"/>
      <c r="G153" s="63"/>
      <c r="H153" s="63"/>
      <c r="I153" s="63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43"/>
      <c r="Y153" s="43"/>
      <c r="Z153" s="43"/>
      <c r="AA153" s="74"/>
      <c r="AB153" s="74"/>
      <c r="AC153" s="74"/>
      <c r="AD153" s="74"/>
      <c r="AE153" s="74"/>
      <c r="AF153" s="74"/>
      <c r="AG153" s="74"/>
      <c r="AH153" s="60"/>
      <c r="AI153" s="60"/>
      <c r="AJ153" s="60"/>
      <c r="AK153" s="60"/>
      <c r="AL153" s="60"/>
      <c r="AM153" s="60"/>
      <c r="AN153" s="68"/>
      <c r="AO153" s="68"/>
      <c r="AP153" s="68"/>
      <c r="AQ153" s="68"/>
      <c r="AR153" s="75"/>
      <c r="AS153" s="75"/>
      <c r="AT153" s="75"/>
      <c r="AU153" s="75"/>
      <c r="AV153" s="75"/>
      <c r="AW153" s="48"/>
    </row>
    <row r="154" spans="1:53" x14ac:dyDescent="0.15">
      <c r="A154" s="48"/>
      <c r="B154" s="48"/>
      <c r="C154" s="48"/>
      <c r="D154" s="48"/>
      <c r="E154" s="63"/>
      <c r="F154" s="63"/>
      <c r="G154" s="63"/>
      <c r="H154" s="63"/>
      <c r="I154" s="63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43"/>
      <c r="Y154" s="43"/>
      <c r="Z154" s="43"/>
      <c r="AA154" s="51"/>
      <c r="AB154" s="51"/>
      <c r="AC154" s="51"/>
      <c r="AD154" s="51"/>
      <c r="AE154" s="51"/>
      <c r="AF154" s="51"/>
      <c r="AG154" s="51"/>
      <c r="AH154" s="60"/>
      <c r="AI154" s="60"/>
      <c r="AJ154" s="60"/>
      <c r="AK154" s="60"/>
      <c r="AL154" s="60"/>
      <c r="AM154" s="60"/>
      <c r="AN154" s="68"/>
      <c r="AO154" s="68"/>
      <c r="AP154" s="68"/>
      <c r="AQ154" s="68"/>
      <c r="AR154" s="75"/>
      <c r="AS154" s="75"/>
      <c r="AT154" s="75"/>
      <c r="AU154" s="75"/>
      <c r="AV154" s="75"/>
      <c r="AW154" s="48"/>
    </row>
    <row r="155" spans="1:53" x14ac:dyDescent="0.15">
      <c r="A155" s="48"/>
      <c r="B155" s="48"/>
      <c r="C155" s="48"/>
      <c r="D155" s="48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0"/>
      <c r="AI155" s="50"/>
      <c r="AJ155" s="50"/>
      <c r="AK155" s="50"/>
      <c r="AL155" s="50"/>
      <c r="AM155" s="50"/>
      <c r="AN155" s="54"/>
      <c r="AO155" s="54"/>
      <c r="AP155" s="54"/>
      <c r="AQ155" s="54"/>
      <c r="AR155" s="54"/>
      <c r="AS155" s="54"/>
      <c r="AT155" s="54"/>
      <c r="AU155" s="54"/>
      <c r="AV155" s="54"/>
      <c r="AW155" s="48"/>
    </row>
    <row r="156" spans="1:53" x14ac:dyDescent="0.15">
      <c r="A156" s="48"/>
      <c r="B156" s="48"/>
      <c r="C156" s="48"/>
      <c r="D156" s="48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50"/>
      <c r="AI156" s="50"/>
      <c r="AJ156" s="50"/>
      <c r="AK156" s="50"/>
      <c r="AL156" s="50"/>
      <c r="AM156" s="50"/>
      <c r="AN156" s="54"/>
      <c r="AO156" s="54"/>
      <c r="AP156" s="54"/>
      <c r="AQ156" s="54"/>
      <c r="AR156" s="54"/>
      <c r="AS156" s="54"/>
      <c r="AT156" s="54"/>
      <c r="AU156" s="54"/>
      <c r="AV156" s="54"/>
      <c r="AW156" s="48"/>
    </row>
    <row r="157" spans="1:53" x14ac:dyDescent="0.15">
      <c r="A157" s="48"/>
      <c r="B157" s="48"/>
      <c r="C157" s="48"/>
      <c r="D157" s="48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50"/>
      <c r="AI157" s="50"/>
      <c r="AJ157" s="50"/>
      <c r="AK157" s="50"/>
      <c r="AL157" s="50"/>
      <c r="AM157" s="50"/>
      <c r="AN157" s="54"/>
      <c r="AO157" s="54"/>
      <c r="AP157" s="54"/>
      <c r="AQ157" s="54"/>
      <c r="AR157" s="54"/>
      <c r="AS157" s="54"/>
      <c r="AT157" s="54"/>
      <c r="AU157" s="54"/>
      <c r="AV157" s="54"/>
      <c r="AW157" s="48"/>
    </row>
    <row r="158" spans="1:53" x14ac:dyDescent="0.15">
      <c r="A158" s="48"/>
      <c r="B158" s="48"/>
      <c r="C158" s="48"/>
      <c r="D158" s="48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50"/>
      <c r="AI158" s="50"/>
      <c r="AJ158" s="50"/>
      <c r="AK158" s="50"/>
      <c r="AL158" s="50"/>
      <c r="AM158" s="50"/>
      <c r="AN158" s="54"/>
      <c r="AO158" s="54"/>
      <c r="AP158" s="54"/>
      <c r="AQ158" s="54"/>
      <c r="AR158" s="54"/>
      <c r="AS158" s="54"/>
      <c r="AT158" s="54"/>
      <c r="AU158" s="54"/>
      <c r="AV158" s="54"/>
      <c r="AW158" s="48"/>
      <c r="AY158" s="65"/>
      <c r="AZ158" s="65"/>
      <c r="BA158" s="65"/>
    </row>
    <row r="159" spans="1:53" x14ac:dyDescent="0.15">
      <c r="A159" s="48"/>
      <c r="B159" s="48"/>
      <c r="C159" s="48"/>
      <c r="D159" s="48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48"/>
    </row>
    <row r="160" spans="1:53" x14ac:dyDescent="0.15">
      <c r="A160" s="48"/>
      <c r="B160" s="48"/>
      <c r="C160" s="48"/>
      <c r="D160" s="48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48"/>
    </row>
    <row r="161" spans="1:49" x14ac:dyDescent="0.15">
      <c r="A161" s="48"/>
      <c r="B161" s="48"/>
      <c r="C161" s="48"/>
      <c r="D161" s="48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48"/>
    </row>
    <row r="162" spans="1:49" x14ac:dyDescent="0.15">
      <c r="A162" s="48"/>
      <c r="B162" s="48"/>
      <c r="C162" s="48"/>
      <c r="D162" s="48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48"/>
    </row>
    <row r="163" spans="1:49" x14ac:dyDescent="0.15">
      <c r="A163" s="48"/>
      <c r="B163" s="48"/>
      <c r="C163" s="48"/>
      <c r="D163" s="48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3"/>
      <c r="AI163" s="53"/>
      <c r="AJ163" s="53"/>
      <c r="AK163" s="53"/>
      <c r="AL163" s="53"/>
      <c r="AM163" s="53"/>
      <c r="AN163" s="54"/>
      <c r="AO163" s="54"/>
      <c r="AP163" s="54"/>
      <c r="AQ163" s="54"/>
      <c r="AR163" s="54"/>
      <c r="AS163" s="54"/>
      <c r="AT163" s="54"/>
      <c r="AU163" s="54"/>
      <c r="AV163" s="54"/>
      <c r="AW163" s="48"/>
    </row>
    <row r="164" spans="1:49" x14ac:dyDescent="0.1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</row>
    <row r="165" spans="1:49" x14ac:dyDescent="0.15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48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48"/>
      <c r="AG165" s="67"/>
      <c r="AH165" s="67"/>
      <c r="AI165" s="67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48"/>
      <c r="AW165" s="48"/>
    </row>
    <row r="166" spans="1:49" x14ac:dyDescent="0.15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48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48"/>
      <c r="AG166" s="67"/>
      <c r="AH166" s="67"/>
      <c r="AI166" s="67"/>
      <c r="AJ166" s="56"/>
      <c r="AK166" s="56"/>
      <c r="AL166" s="56"/>
      <c r="AM166" s="56"/>
      <c r="AN166" s="56"/>
      <c r="AO166" s="56"/>
      <c r="AP166" s="56"/>
      <c r="AQ166" s="48"/>
      <c r="AR166" s="48"/>
      <c r="AS166" s="48"/>
      <c r="AT166" s="48"/>
      <c r="AU166" s="48"/>
      <c r="AV166" s="48"/>
      <c r="AW166" s="48"/>
    </row>
    <row r="167" spans="1:49" x14ac:dyDescent="0.15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48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48"/>
      <c r="AG167" s="67"/>
      <c r="AH167" s="67"/>
      <c r="AI167" s="67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</row>
    <row r="168" spans="1:49" x14ac:dyDescent="0.15">
      <c r="A168" s="67"/>
      <c r="B168" s="67"/>
      <c r="C168" s="67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48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48"/>
      <c r="AG168" s="67"/>
      <c r="AH168" s="67"/>
      <c r="AI168" s="67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</row>
    <row r="169" spans="1:49" x14ac:dyDescent="0.15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4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</row>
    <row r="170" spans="1:49" x14ac:dyDescent="0.15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4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5"/>
      <c r="AW170" s="48"/>
    </row>
    <row r="171" spans="1:49" x14ac:dyDescent="0.15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4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  <c r="AU171" s="48"/>
      <c r="AV171" s="45"/>
      <c r="AW171" s="48"/>
    </row>
    <row r="172" spans="1:49" x14ac:dyDescent="0.1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5"/>
      <c r="AW172" s="48"/>
    </row>
    <row r="173" spans="1:49" x14ac:dyDescent="0.15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9"/>
      <c r="L173" s="79"/>
      <c r="M173" s="79"/>
      <c r="N173" s="79"/>
      <c r="O173" s="77"/>
      <c r="P173" s="77"/>
      <c r="Q173" s="77"/>
      <c r="R173" s="77"/>
      <c r="S173" s="79"/>
      <c r="T173" s="79"/>
      <c r="U173" s="77"/>
      <c r="V173" s="77"/>
      <c r="W173" s="77"/>
      <c r="X173" s="77"/>
      <c r="Y173" s="80"/>
      <c r="Z173" s="80"/>
      <c r="AA173" s="80"/>
      <c r="AB173" s="80"/>
      <c r="AC173" s="79"/>
      <c r="AD173" s="79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5"/>
      <c r="AW173" s="48"/>
    </row>
    <row r="174" spans="1:49" x14ac:dyDescent="0.15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9"/>
      <c r="L174" s="79"/>
      <c r="M174" s="79"/>
      <c r="N174" s="79"/>
      <c r="O174" s="77"/>
      <c r="P174" s="77"/>
      <c r="Q174" s="77"/>
      <c r="R174" s="77"/>
      <c r="S174" s="79"/>
      <c r="T174" s="79"/>
      <c r="U174" s="77"/>
      <c r="V174" s="77"/>
      <c r="W174" s="77"/>
      <c r="X174" s="77"/>
      <c r="Y174" s="80"/>
      <c r="Z174" s="80"/>
      <c r="AA174" s="80"/>
      <c r="AB174" s="80"/>
      <c r="AC174" s="79"/>
      <c r="AD174" s="79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5"/>
      <c r="AW174" s="48"/>
    </row>
    <row r="175" spans="1:49" x14ac:dyDescent="0.15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9"/>
      <c r="L175" s="79"/>
      <c r="M175" s="79"/>
      <c r="N175" s="79"/>
      <c r="O175" s="77"/>
      <c r="P175" s="77"/>
      <c r="Q175" s="77"/>
      <c r="R175" s="77"/>
      <c r="S175" s="79"/>
      <c r="T175" s="79"/>
      <c r="U175" s="77"/>
      <c r="V175" s="77"/>
      <c r="W175" s="77"/>
      <c r="X175" s="77"/>
      <c r="Y175" s="80"/>
      <c r="Z175" s="80"/>
      <c r="AA175" s="80"/>
      <c r="AB175" s="80"/>
      <c r="AC175" s="79"/>
      <c r="AD175" s="79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5"/>
      <c r="AW175" s="48"/>
    </row>
    <row r="176" spans="1:49" x14ac:dyDescent="0.15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9"/>
      <c r="L176" s="79"/>
      <c r="M176" s="79"/>
      <c r="N176" s="79"/>
      <c r="O176" s="77"/>
      <c r="P176" s="77"/>
      <c r="Q176" s="77"/>
      <c r="R176" s="77"/>
      <c r="S176" s="79"/>
      <c r="T176" s="79"/>
      <c r="U176" s="77"/>
      <c r="V176" s="77"/>
      <c r="W176" s="77"/>
      <c r="X176" s="77"/>
      <c r="Y176" s="80"/>
      <c r="Z176" s="80"/>
      <c r="AA176" s="80"/>
      <c r="AB176" s="80"/>
      <c r="AC176" s="79"/>
      <c r="AD176" s="79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5"/>
      <c r="AW176" s="48"/>
    </row>
    <row r="177" spans="1:49" x14ac:dyDescent="0.15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9"/>
      <c r="L177" s="79"/>
      <c r="M177" s="79"/>
      <c r="N177" s="79"/>
      <c r="O177" s="77"/>
      <c r="P177" s="77"/>
      <c r="Q177" s="77"/>
      <c r="R177" s="77"/>
      <c r="S177" s="79"/>
      <c r="T177" s="79"/>
      <c r="U177" s="77"/>
      <c r="V177" s="77"/>
      <c r="W177" s="77"/>
      <c r="X177" s="77"/>
      <c r="Y177" s="80"/>
      <c r="Z177" s="80"/>
      <c r="AA177" s="80"/>
      <c r="AB177" s="80"/>
      <c r="AC177" s="79"/>
      <c r="AD177" s="79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  <c r="AT177" s="48"/>
      <c r="AU177" s="48"/>
      <c r="AV177" s="45"/>
      <c r="AW177" s="48"/>
    </row>
    <row r="178" spans="1:49" x14ac:dyDescent="0.15">
      <c r="A178" s="81"/>
      <c r="B178" s="81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5"/>
      <c r="AW178" s="48"/>
    </row>
    <row r="179" spans="1:49" x14ac:dyDescent="0.15">
      <c r="A179" s="81"/>
      <c r="B179" s="81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5"/>
      <c r="AW179" s="48"/>
    </row>
    <row r="180" spans="1:49" x14ac:dyDescent="0.15">
      <c r="A180" s="81"/>
      <c r="B180" s="81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5"/>
      <c r="AW180" s="48"/>
    </row>
    <row r="181" spans="1:49" x14ac:dyDescent="0.15">
      <c r="A181" s="81"/>
      <c r="B181" s="81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5"/>
      <c r="AW181" s="48"/>
    </row>
    <row r="182" spans="1:49" x14ac:dyDescent="0.1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5"/>
      <c r="AW182" s="48"/>
    </row>
    <row r="183" spans="1:49" x14ac:dyDescent="0.15">
      <c r="A183" s="83"/>
      <c r="B183" s="83"/>
      <c r="C183" s="83"/>
      <c r="D183" s="83"/>
      <c r="E183" s="83"/>
      <c r="F183" s="83"/>
      <c r="G183" s="84"/>
      <c r="H183" s="85"/>
      <c r="I183" s="85"/>
      <c r="J183" s="85"/>
      <c r="K183" s="79"/>
      <c r="L183" s="79"/>
      <c r="M183" s="77"/>
      <c r="N183" s="77"/>
      <c r="O183" s="77"/>
      <c r="P183" s="77"/>
      <c r="Q183" s="77"/>
      <c r="R183" s="77"/>
      <c r="S183" s="77"/>
      <c r="T183" s="77"/>
      <c r="U183" s="86"/>
      <c r="V183" s="86"/>
      <c r="W183" s="86"/>
      <c r="X183" s="86"/>
      <c r="Y183" s="48"/>
      <c r="Z183" s="87"/>
      <c r="AA183" s="79"/>
      <c r="AB183" s="79"/>
      <c r="AC183" s="79"/>
      <c r="AD183" s="79"/>
      <c r="AE183" s="41"/>
      <c r="AF183" s="79"/>
      <c r="AG183" s="48"/>
      <c r="AH183" s="83"/>
      <c r="AI183" s="83"/>
      <c r="AJ183" s="83"/>
      <c r="AK183" s="48"/>
      <c r="AL183" s="86"/>
      <c r="AM183" s="86"/>
      <c r="AN183" s="86"/>
      <c r="AO183" s="48"/>
      <c r="AP183" s="77"/>
      <c r="AQ183" s="77"/>
      <c r="AR183" s="77"/>
      <c r="AS183" s="48"/>
      <c r="AT183" s="88"/>
      <c r="AU183" s="88"/>
      <c r="AV183" s="88"/>
      <c r="AW183" s="88"/>
    </row>
    <row r="184" spans="1:49" x14ac:dyDescent="0.15">
      <c r="A184" s="83"/>
      <c r="B184" s="83"/>
      <c r="C184" s="83"/>
      <c r="D184" s="83"/>
      <c r="E184" s="83"/>
      <c r="F184" s="83"/>
      <c r="G184" s="85"/>
      <c r="H184" s="85"/>
      <c r="I184" s="85"/>
      <c r="J184" s="85"/>
      <c r="K184" s="79"/>
      <c r="L184" s="79"/>
      <c r="M184" s="77"/>
      <c r="N184" s="77"/>
      <c r="O184" s="77"/>
      <c r="P184" s="77"/>
      <c r="Q184" s="77"/>
      <c r="R184" s="77"/>
      <c r="S184" s="77"/>
      <c r="T184" s="77"/>
      <c r="U184" s="86"/>
      <c r="V184" s="86"/>
      <c r="W184" s="86"/>
      <c r="X184" s="86"/>
      <c r="Y184" s="48"/>
      <c r="Z184" s="87"/>
      <c r="AA184" s="79"/>
      <c r="AB184" s="79"/>
      <c r="AC184" s="79"/>
      <c r="AD184" s="79"/>
      <c r="AE184" s="78"/>
      <c r="AF184" s="79"/>
      <c r="AG184" s="48"/>
      <c r="AH184" s="83"/>
      <c r="AI184" s="83"/>
      <c r="AJ184" s="83"/>
      <c r="AK184" s="48"/>
      <c r="AL184" s="86"/>
      <c r="AM184" s="86"/>
      <c r="AN184" s="86"/>
      <c r="AO184" s="48"/>
      <c r="AP184" s="77"/>
      <c r="AQ184" s="77"/>
      <c r="AR184" s="77"/>
      <c r="AS184" s="48"/>
      <c r="AT184" s="88"/>
      <c r="AU184" s="88"/>
      <c r="AV184" s="88"/>
      <c r="AW184" s="88"/>
    </row>
    <row r="185" spans="1:49" x14ac:dyDescent="0.15">
      <c r="A185" s="83"/>
      <c r="B185" s="83"/>
      <c r="C185" s="83"/>
      <c r="D185" s="83"/>
      <c r="E185" s="83"/>
      <c r="F185" s="83"/>
      <c r="G185" s="85"/>
      <c r="H185" s="85"/>
      <c r="I185" s="85"/>
      <c r="J185" s="85"/>
      <c r="K185" s="79"/>
      <c r="L185" s="79"/>
      <c r="M185" s="77"/>
      <c r="N185" s="77"/>
      <c r="O185" s="77"/>
      <c r="P185" s="77"/>
      <c r="Q185" s="77"/>
      <c r="R185" s="77"/>
      <c r="S185" s="77"/>
      <c r="T185" s="77"/>
      <c r="U185" s="86"/>
      <c r="V185" s="86"/>
      <c r="W185" s="86"/>
      <c r="X185" s="86"/>
      <c r="Y185" s="48"/>
      <c r="Z185" s="87"/>
      <c r="AA185" s="79"/>
      <c r="AB185" s="79"/>
      <c r="AC185" s="79"/>
      <c r="AD185" s="79"/>
      <c r="AE185" s="78"/>
      <c r="AF185" s="79"/>
      <c r="AG185" s="48"/>
      <c r="AH185" s="83"/>
      <c r="AI185" s="83"/>
      <c r="AJ185" s="83"/>
      <c r="AK185" s="48"/>
      <c r="AL185" s="86"/>
      <c r="AM185" s="86"/>
      <c r="AN185" s="86"/>
      <c r="AO185" s="48"/>
      <c r="AP185" s="77"/>
      <c r="AQ185" s="77"/>
      <c r="AR185" s="77"/>
      <c r="AS185" s="48"/>
      <c r="AT185" s="88"/>
      <c r="AU185" s="88"/>
      <c r="AV185" s="88"/>
      <c r="AW185" s="88"/>
    </row>
    <row r="186" spans="1:49" x14ac:dyDescent="0.15">
      <c r="A186" s="83"/>
      <c r="B186" s="83"/>
      <c r="C186" s="83"/>
      <c r="D186" s="83"/>
      <c r="E186" s="83"/>
      <c r="F186" s="83"/>
      <c r="G186" s="85"/>
      <c r="H186" s="85"/>
      <c r="I186" s="85"/>
      <c r="J186" s="85"/>
      <c r="K186" s="79"/>
      <c r="L186" s="79"/>
      <c r="M186" s="77"/>
      <c r="N186" s="77"/>
      <c r="O186" s="77"/>
      <c r="P186" s="77"/>
      <c r="Q186" s="77"/>
      <c r="R186" s="77"/>
      <c r="S186" s="77"/>
      <c r="T186" s="77"/>
      <c r="U186" s="86"/>
      <c r="V186" s="86"/>
      <c r="W186" s="86"/>
      <c r="X186" s="86"/>
      <c r="Y186" s="48"/>
      <c r="Z186" s="87"/>
      <c r="AA186" s="79"/>
      <c r="AB186" s="79"/>
      <c r="AC186" s="79"/>
      <c r="AD186" s="79"/>
      <c r="AE186" s="71"/>
      <c r="AF186" s="79"/>
      <c r="AG186" s="48"/>
      <c r="AH186" s="83"/>
      <c r="AI186" s="83"/>
      <c r="AJ186" s="83"/>
      <c r="AK186" s="48"/>
      <c r="AL186" s="86"/>
      <c r="AM186" s="86"/>
      <c r="AN186" s="86"/>
      <c r="AO186" s="48"/>
      <c r="AP186" s="77"/>
      <c r="AQ186" s="77"/>
      <c r="AR186" s="77"/>
      <c r="AS186" s="48"/>
      <c r="AT186" s="88"/>
      <c r="AU186" s="88"/>
      <c r="AV186" s="88"/>
      <c r="AW186" s="88"/>
    </row>
    <row r="187" spans="1:49" x14ac:dyDescent="0.15">
      <c r="A187" s="81"/>
      <c r="B187" s="81"/>
      <c r="C187" s="81"/>
      <c r="D187" s="81"/>
      <c r="E187" s="81"/>
      <c r="F187" s="81"/>
      <c r="G187" s="67"/>
      <c r="H187" s="67"/>
      <c r="I187" s="67"/>
      <c r="J187" s="67"/>
      <c r="K187" s="67"/>
      <c r="L187" s="67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48"/>
      <c r="Z187" s="87"/>
      <c r="AA187" s="79"/>
      <c r="AB187" s="81"/>
      <c r="AC187" s="67"/>
      <c r="AD187" s="67"/>
      <c r="AE187" s="67"/>
      <c r="AF187" s="67"/>
      <c r="AG187" s="48"/>
      <c r="AH187" s="89"/>
      <c r="AI187" s="89"/>
      <c r="AJ187" s="89"/>
      <c r="AK187" s="48"/>
      <c r="AL187" s="86"/>
      <c r="AM187" s="86"/>
      <c r="AN187" s="86"/>
      <c r="AO187" s="48"/>
      <c r="AP187" s="77"/>
      <c r="AQ187" s="77"/>
      <c r="AR187" s="77"/>
      <c r="AS187" s="48"/>
      <c r="AT187" s="88"/>
      <c r="AU187" s="88"/>
      <c r="AV187" s="88"/>
      <c r="AW187" s="88"/>
    </row>
    <row r="188" spans="1:49" x14ac:dyDescent="0.15">
      <c r="A188" s="81"/>
      <c r="B188" s="81"/>
      <c r="C188" s="81"/>
      <c r="D188" s="81"/>
      <c r="E188" s="81"/>
      <c r="F188" s="81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81"/>
      <c r="V188" s="81"/>
      <c r="W188" s="81"/>
      <c r="X188" s="81"/>
      <c r="Y188" s="48"/>
      <c r="Z188" s="87"/>
      <c r="AA188" s="79"/>
      <c r="AB188" s="81"/>
      <c r="AC188" s="67"/>
      <c r="AD188" s="67"/>
      <c r="AE188" s="67"/>
      <c r="AF188" s="67"/>
      <c r="AG188" s="48"/>
      <c r="AH188" s="89"/>
      <c r="AI188" s="89"/>
      <c r="AJ188" s="89"/>
      <c r="AK188" s="48"/>
      <c r="AL188" s="86"/>
      <c r="AM188" s="86"/>
      <c r="AN188" s="86"/>
      <c r="AO188" s="48"/>
      <c r="AP188" s="77"/>
      <c r="AQ188" s="77"/>
      <c r="AR188" s="77"/>
      <c r="AS188" s="48"/>
      <c r="AT188" s="88"/>
      <c r="AU188" s="88"/>
      <c r="AV188" s="88"/>
      <c r="AW188" s="88"/>
    </row>
    <row r="189" spans="1:49" x14ac:dyDescent="0.15">
      <c r="A189" s="81"/>
      <c r="B189" s="81"/>
      <c r="C189" s="81"/>
      <c r="D189" s="81"/>
      <c r="E189" s="81"/>
      <c r="F189" s="81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81"/>
      <c r="V189" s="81"/>
      <c r="W189" s="81"/>
      <c r="X189" s="81"/>
      <c r="Y189" s="48"/>
      <c r="Z189" s="87"/>
      <c r="AA189" s="79"/>
      <c r="AB189" s="81"/>
      <c r="AC189" s="67"/>
      <c r="AD189" s="67"/>
      <c r="AE189" s="67"/>
      <c r="AF189" s="67"/>
      <c r="AG189" s="48"/>
      <c r="AH189" s="89"/>
      <c r="AI189" s="89"/>
      <c r="AJ189" s="89"/>
      <c r="AK189" s="48"/>
      <c r="AL189" s="86"/>
      <c r="AM189" s="86"/>
      <c r="AN189" s="86"/>
      <c r="AO189" s="48"/>
      <c r="AP189" s="77"/>
      <c r="AQ189" s="77"/>
      <c r="AR189" s="77"/>
      <c r="AS189" s="48"/>
      <c r="AT189" s="88"/>
      <c r="AU189" s="88"/>
      <c r="AV189" s="88"/>
      <c r="AW189" s="88"/>
    </row>
    <row r="190" spans="1:49" x14ac:dyDescent="0.15">
      <c r="A190" s="81"/>
      <c r="B190" s="81"/>
      <c r="C190" s="81"/>
      <c r="D190" s="81"/>
      <c r="E190" s="81"/>
      <c r="F190" s="81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81"/>
      <c r="V190" s="81"/>
      <c r="W190" s="81"/>
      <c r="X190" s="81"/>
      <c r="Y190" s="48"/>
      <c r="Z190" s="87"/>
      <c r="AA190" s="79"/>
      <c r="AB190" s="81"/>
      <c r="AC190" s="67"/>
      <c r="AD190" s="67"/>
      <c r="AE190" s="67"/>
      <c r="AF190" s="67"/>
      <c r="AG190" s="48"/>
      <c r="AH190" s="89"/>
      <c r="AI190" s="89"/>
      <c r="AJ190" s="89"/>
      <c r="AK190" s="48"/>
      <c r="AL190" s="86"/>
      <c r="AM190" s="86"/>
      <c r="AN190" s="86"/>
      <c r="AO190" s="48"/>
      <c r="AP190" s="77"/>
      <c r="AQ190" s="77"/>
      <c r="AR190" s="77"/>
      <c r="AS190" s="48"/>
      <c r="AT190" s="88"/>
      <c r="AU190" s="88"/>
      <c r="AV190" s="88"/>
      <c r="AW190" s="88"/>
    </row>
  </sheetData>
  <mergeCells count="226">
    <mergeCell ref="BM41:BO44"/>
    <mergeCell ref="BM57:BO60"/>
    <mergeCell ref="BP29:CC32"/>
    <mergeCell ref="BP33:CC36"/>
    <mergeCell ref="BM89:BO92"/>
    <mergeCell ref="A97:AV99"/>
    <mergeCell ref="CD21:CF103"/>
    <mergeCell ref="BL11:BQ16"/>
    <mergeCell ref="BR11:BW16"/>
    <mergeCell ref="BX11:CC16"/>
    <mergeCell ref="AL92:AV95"/>
    <mergeCell ref="BB49:BL52"/>
    <mergeCell ref="BM49:BO52"/>
    <mergeCell ref="BP49:CC52"/>
    <mergeCell ref="AY21:BA56"/>
    <mergeCell ref="BB85:BL88"/>
    <mergeCell ref="BM85:BO88"/>
    <mergeCell ref="BP85:CC88"/>
    <mergeCell ref="AY57:BA92"/>
    <mergeCell ref="BP61:CC64"/>
    <mergeCell ref="BP53:CC56"/>
    <mergeCell ref="BP45:CC48"/>
    <mergeCell ref="BP41:CC44"/>
    <mergeCell ref="BA11:BD16"/>
    <mergeCell ref="AN11:AR16"/>
    <mergeCell ref="AU11:AX16"/>
    <mergeCell ref="BP81:CC84"/>
    <mergeCell ref="BP89:CC92"/>
    <mergeCell ref="BP73:CC76"/>
    <mergeCell ref="BP65:CC68"/>
    <mergeCell ref="BP69:CC72"/>
    <mergeCell ref="AY114:BI117"/>
    <mergeCell ref="BL118:CC121"/>
    <mergeCell ref="X73:AV76"/>
    <mergeCell ref="Q102:AD105"/>
    <mergeCell ref="AU84:AV87"/>
    <mergeCell ref="BM81:BO84"/>
    <mergeCell ref="AI118:AL121"/>
    <mergeCell ref="AE118:AH119"/>
    <mergeCell ref="AE120:AH121"/>
    <mergeCell ref="AL114:AV117"/>
    <mergeCell ref="AJ84:AK87"/>
    <mergeCell ref="AA84:AI87"/>
    <mergeCell ref="AL84:AT87"/>
    <mergeCell ref="BJ114:BK117"/>
    <mergeCell ref="AY118:BK121"/>
    <mergeCell ref="O81:Z83"/>
    <mergeCell ref="V88:Z91"/>
    <mergeCell ref="A102:N105"/>
    <mergeCell ref="O102:P105"/>
    <mergeCell ref="AG102:AT105"/>
    <mergeCell ref="AU102:AV105"/>
    <mergeCell ref="CB21:CC24"/>
    <mergeCell ref="BP21:CA24"/>
    <mergeCell ref="BM53:BO56"/>
    <mergeCell ref="V92:Z95"/>
    <mergeCell ref="AA88:AK91"/>
    <mergeCell ref="AA92:AK95"/>
    <mergeCell ref="AL88:AV91"/>
    <mergeCell ref="A81:N83"/>
    <mergeCell ref="AL81:AV83"/>
    <mergeCell ref="A88:N91"/>
    <mergeCell ref="A92:N95"/>
    <mergeCell ref="O84:S87"/>
    <mergeCell ref="T84:U87"/>
    <mergeCell ref="V84:Z87"/>
    <mergeCell ref="O88:S91"/>
    <mergeCell ref="T88:U91"/>
    <mergeCell ref="A84:N87"/>
    <mergeCell ref="L65:O68"/>
    <mergeCell ref="X65:AV68"/>
    <mergeCell ref="L73:W76"/>
    <mergeCell ref="A61:K64"/>
    <mergeCell ref="A65:K68"/>
    <mergeCell ref="AA81:AK83"/>
    <mergeCell ref="A100:P101"/>
    <mergeCell ref="Q100:AF101"/>
    <mergeCell ref="AG100:AV101"/>
    <mergeCell ref="A107:AV109"/>
    <mergeCell ref="V122:W125"/>
    <mergeCell ref="BM73:BO76"/>
    <mergeCell ref="P69:S72"/>
    <mergeCell ref="T69:W72"/>
    <mergeCell ref="A78:AV80"/>
    <mergeCell ref="A69:K72"/>
    <mergeCell ref="AY122:BI125"/>
    <mergeCell ref="AM118:AX121"/>
    <mergeCell ref="AW122:AX125"/>
    <mergeCell ref="AM122:AV125"/>
    <mergeCell ref="BB89:BL92"/>
    <mergeCell ref="A118:K125"/>
    <mergeCell ref="L118:W121"/>
    <mergeCell ref="A110:K117"/>
    <mergeCell ref="L122:U125"/>
    <mergeCell ref="Y110:AK113"/>
    <mergeCell ref="AE102:AF105"/>
    <mergeCell ref="O92:S95"/>
    <mergeCell ref="T92:U95"/>
    <mergeCell ref="L69:O72"/>
    <mergeCell ref="X69:AV72"/>
    <mergeCell ref="BB65:BC76"/>
    <mergeCell ref="BD65:BL68"/>
    <mergeCell ref="BD73:BL76"/>
    <mergeCell ref="BD69:BL72"/>
    <mergeCell ref="BB77:BL80"/>
    <mergeCell ref="BB81:BL84"/>
    <mergeCell ref="S29:AB32"/>
    <mergeCell ref="BP37:CC40"/>
    <mergeCell ref="CB57:CC60"/>
    <mergeCell ref="AC49:AV52"/>
    <mergeCell ref="AC45:AL48"/>
    <mergeCell ref="AM21:AV24"/>
    <mergeCell ref="BM21:BO24"/>
    <mergeCell ref="AC21:AL22"/>
    <mergeCell ref="AC23:AL24"/>
    <mergeCell ref="AK25:AL28"/>
    <mergeCell ref="BB57:BC64"/>
    <mergeCell ref="BD57:BL60"/>
    <mergeCell ref="BD61:BL64"/>
    <mergeCell ref="BM29:BO32"/>
    <mergeCell ref="BM33:BO36"/>
    <mergeCell ref="BM37:BO40"/>
    <mergeCell ref="BD37:BL40"/>
    <mergeCell ref="BD33:BL36"/>
    <mergeCell ref="BD29:BL32"/>
    <mergeCell ref="BB29:BC40"/>
    <mergeCell ref="BB53:BL56"/>
    <mergeCell ref="BB41:BL44"/>
    <mergeCell ref="BB45:BL48"/>
    <mergeCell ref="BP57:CA60"/>
    <mergeCell ref="CA1:CC1"/>
    <mergeCell ref="BP25:CC28"/>
    <mergeCell ref="J11:AH16"/>
    <mergeCell ref="A18:AV20"/>
    <mergeCell ref="BB21:BC28"/>
    <mergeCell ref="A21:D24"/>
    <mergeCell ref="E21:R24"/>
    <mergeCell ref="E25:R28"/>
    <mergeCell ref="AC25:AJ28"/>
    <mergeCell ref="X1:AD4"/>
    <mergeCell ref="J6:AH10"/>
    <mergeCell ref="AE1:AO2"/>
    <mergeCell ref="AE3:AO4"/>
    <mergeCell ref="L1:R4"/>
    <mergeCell ref="S1:W4"/>
    <mergeCell ref="AP1:BP4"/>
    <mergeCell ref="AS11:AT16"/>
    <mergeCell ref="AY11:AZ16"/>
    <mergeCell ref="AI11:AM13"/>
    <mergeCell ref="BM25:BO28"/>
    <mergeCell ref="BE11:BK16"/>
    <mergeCell ref="BD25:BL28"/>
    <mergeCell ref="BD21:BL24"/>
    <mergeCell ref="BL6:CC10"/>
    <mergeCell ref="BE6:BK10"/>
    <mergeCell ref="AI6:BD10"/>
    <mergeCell ref="A6:I10"/>
    <mergeCell ref="A11:I16"/>
    <mergeCell ref="AA25:AB28"/>
    <mergeCell ref="S25:Z28"/>
    <mergeCell ref="S49:AB52"/>
    <mergeCell ref="T65:W68"/>
    <mergeCell ref="A57:K60"/>
    <mergeCell ref="L57:W60"/>
    <mergeCell ref="S21:AB24"/>
    <mergeCell ref="L61:O64"/>
    <mergeCell ref="P61:S64"/>
    <mergeCell ref="P65:S68"/>
    <mergeCell ref="X61:AT64"/>
    <mergeCell ref="A54:AV56"/>
    <mergeCell ref="AC41:AL44"/>
    <mergeCell ref="X57:AV60"/>
    <mergeCell ref="AU25:AV28"/>
    <mergeCell ref="AM45:AV48"/>
    <mergeCell ref="A41:D44"/>
    <mergeCell ref="T61:W64"/>
    <mergeCell ref="AU61:AV64"/>
    <mergeCell ref="AI14:AM16"/>
    <mergeCell ref="A29:D32"/>
    <mergeCell ref="E29:R32"/>
    <mergeCell ref="BL122:CA125"/>
    <mergeCell ref="CB122:CC125"/>
    <mergeCell ref="BJ122:BK125"/>
    <mergeCell ref="AI124:AL125"/>
    <mergeCell ref="Y114:AI117"/>
    <mergeCell ref="AY110:BK113"/>
    <mergeCell ref="AW114:AX117"/>
    <mergeCell ref="L110:X113"/>
    <mergeCell ref="L114:V117"/>
    <mergeCell ref="AI122:AL123"/>
    <mergeCell ref="BL110:CC113"/>
    <mergeCell ref="CB114:CC117"/>
    <mergeCell ref="BL114:CA117"/>
    <mergeCell ref="AL110:AX113"/>
    <mergeCell ref="W114:X117"/>
    <mergeCell ref="AJ114:AK117"/>
    <mergeCell ref="X124:AD125"/>
    <mergeCell ref="X118:AD121"/>
    <mergeCell ref="AC122:AD123"/>
    <mergeCell ref="X122:AB123"/>
    <mergeCell ref="BM61:BO64"/>
    <mergeCell ref="BM45:BO48"/>
    <mergeCell ref="A25:D28"/>
    <mergeCell ref="A33:D36"/>
    <mergeCell ref="S33:AB36"/>
    <mergeCell ref="A37:D40"/>
    <mergeCell ref="AC37:AL40"/>
    <mergeCell ref="BP77:CC80"/>
    <mergeCell ref="E41:R44"/>
    <mergeCell ref="S41:AB44"/>
    <mergeCell ref="S37:AB40"/>
    <mergeCell ref="AM41:AV44"/>
    <mergeCell ref="AM25:AT28"/>
    <mergeCell ref="E37:R40"/>
    <mergeCell ref="AC29:AL32"/>
    <mergeCell ref="AM29:AV32"/>
    <mergeCell ref="AC33:AL36"/>
    <mergeCell ref="AM33:AV36"/>
    <mergeCell ref="AM37:AV40"/>
    <mergeCell ref="E33:R36"/>
    <mergeCell ref="A45:D48"/>
    <mergeCell ref="E45:R48"/>
    <mergeCell ref="S45:AB48"/>
    <mergeCell ref="BM69:BO72"/>
    <mergeCell ref="BM65:BO68"/>
    <mergeCell ref="BM77:BO80"/>
  </mergeCells>
  <phoneticPr fontId="2"/>
  <dataValidations count="4">
    <dataValidation imeMode="hiragana" allowBlank="1" showInputMessage="1" showErrorMessage="1" sqref="J151 J11 DX22:EQ27 EC5 CN5 CN17:DE18"/>
    <dataValidation imeMode="off" allowBlank="1" showInputMessage="1" showErrorMessage="1" sqref="AR151 BP21 BP53 BP29 BP33 BP25 BP134:CB134 BP57 BP37 BP41 BP45 BP61 BP65 BP69 BP73 BP77 BP81 BP89"/>
    <dataValidation imeMode="fullKatakana" allowBlank="1" showInputMessage="1" showErrorMessage="1" sqref="J6:AH10"/>
    <dataValidation imeMode="halfAlpha" allowBlank="1" showInputMessage="1" showErrorMessage="1" sqref="DN17:EB18"/>
  </dataValidations>
  <printOptions verticalCentered="1"/>
  <pageMargins left="0.59055118110236227" right="0" top="0.19685039370078741" bottom="0" header="0" footer="0"/>
  <pageSetup paperSize="9" orientation="portrait" horizontalDpi="4294967292" r:id="rId1"/>
  <headerFooter alignWithMargins="0"/>
  <rowBreaks count="1" manualBreakCount="1">
    <brk id="147" max="16383" man="1"/>
  </rowBreaks>
  <drawing r:id="rId2"/>
  <legacyDrawing r:id="rId3"/>
  <controls>
    <mc:AlternateContent xmlns:mc="http://schemas.openxmlformats.org/markup-compatibility/2006">
      <mc:Choice Requires="x14">
        <control shapeId="13443" r:id="rId4" name="CheckBox1">
          <controlPr defaultSize="0" autoLine="0" altText="□" r:id="rId5">
            <anchor moveWithCells="1">
              <from>
                <xdr:col>31</xdr:col>
                <xdr:colOff>38100</xdr:colOff>
                <xdr:row>123</xdr:row>
                <xdr:rowOff>19050</xdr:rowOff>
              </from>
              <to>
                <xdr:col>33</xdr:col>
                <xdr:colOff>76200</xdr:colOff>
                <xdr:row>125</xdr:row>
                <xdr:rowOff>9525</xdr:rowOff>
              </to>
            </anchor>
          </controlPr>
        </control>
      </mc:Choice>
      <mc:Fallback>
        <control shapeId="13443" r:id="rId4" name="CheckBox1"/>
      </mc:Fallback>
    </mc:AlternateContent>
    <mc:AlternateContent xmlns:mc="http://schemas.openxmlformats.org/markup-compatibility/2006">
      <mc:Choice Requires="x14">
        <control shapeId="13442" r:id="rId6" name="CheckBox3">
          <controlPr defaultSize="0" autoLine="0" altText="□" r:id="rId7">
            <anchor moveWithCells="1">
              <from>
                <xdr:col>31</xdr:col>
                <xdr:colOff>38100</xdr:colOff>
                <xdr:row>121</xdr:row>
                <xdr:rowOff>19050</xdr:rowOff>
              </from>
              <to>
                <xdr:col>33</xdr:col>
                <xdr:colOff>76200</xdr:colOff>
                <xdr:row>123</xdr:row>
                <xdr:rowOff>9525</xdr:rowOff>
              </to>
            </anchor>
          </controlPr>
        </control>
      </mc:Choice>
      <mc:Fallback>
        <control shapeId="13442" r:id="rId6" name="Check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N56"/>
  <sheetViews>
    <sheetView workbookViewId="0">
      <selection activeCell="C22" sqref="C22"/>
    </sheetView>
  </sheetViews>
  <sheetFormatPr defaultRowHeight="13.5" x14ac:dyDescent="0.15"/>
  <cols>
    <col min="2" max="2" width="11.125" customWidth="1"/>
    <col min="3" max="3" width="10.75" customWidth="1"/>
    <col min="5" max="5" width="9.25" bestFit="1" customWidth="1"/>
    <col min="6" max="6" width="10.25" bestFit="1" customWidth="1"/>
    <col min="7" max="7" width="5" customWidth="1"/>
    <col min="8" max="8" width="17.625" bestFit="1" customWidth="1"/>
    <col min="9" max="9" width="10.25" bestFit="1" customWidth="1"/>
    <col min="14" max="14" width="10.125" customWidth="1"/>
  </cols>
  <sheetData>
    <row r="2" spans="2:14" x14ac:dyDescent="0.15">
      <c r="B2" s="13" t="s">
        <v>2</v>
      </c>
      <c r="C2" s="8"/>
      <c r="E2" s="13" t="s">
        <v>5</v>
      </c>
      <c r="F2" s="35"/>
      <c r="G2" s="35"/>
      <c r="H2" s="35"/>
      <c r="I2" s="8"/>
      <c r="K2" t="s">
        <v>34</v>
      </c>
      <c r="N2" t="s">
        <v>51</v>
      </c>
    </row>
    <row r="3" spans="2:14" x14ac:dyDescent="0.15">
      <c r="B3" s="9"/>
      <c r="C3" s="10"/>
      <c r="E3" s="9"/>
      <c r="F3" s="1" t="s">
        <v>6</v>
      </c>
      <c r="G3" s="1"/>
      <c r="H3" s="1" t="str">
        <f ca="1">"昭和"&amp; YEAR(NOW())-1990 &amp;"年1月1日"</f>
        <v>昭和34年1月1日</v>
      </c>
      <c r="I3" s="10"/>
      <c r="K3" s="13" t="s">
        <v>35</v>
      </c>
      <c r="L3" s="8" t="s">
        <v>36</v>
      </c>
      <c r="N3" t="s">
        <v>52</v>
      </c>
    </row>
    <row r="4" spans="2:14" x14ac:dyDescent="0.15">
      <c r="B4" s="5" t="s">
        <v>3</v>
      </c>
      <c r="C4" s="7" t="s">
        <v>4</v>
      </c>
      <c r="E4" s="9"/>
      <c r="F4" s="1" t="s">
        <v>10</v>
      </c>
      <c r="G4" s="1"/>
      <c r="H4" s="40">
        <f>IF(ISNONTEXT('申告書（表）'!AN11),'申告書（表）'!AN11,"")</f>
        <v>0</v>
      </c>
      <c r="I4" s="10"/>
      <c r="K4" s="15">
        <v>0</v>
      </c>
      <c r="L4" s="14">
        <v>330000</v>
      </c>
      <c r="N4" t="s">
        <v>53</v>
      </c>
    </row>
    <row r="5" spans="2:14" x14ac:dyDescent="0.15">
      <c r="B5" s="9">
        <v>0</v>
      </c>
      <c r="C5" s="14">
        <v>0</v>
      </c>
      <c r="E5" s="11"/>
      <c r="F5" s="2" t="s">
        <v>12</v>
      </c>
      <c r="G5" s="2"/>
      <c r="H5" s="2" t="str">
        <f>IF('申告書（表）'!AN11="","",IF(H4&lt;=DATEVALUE(H3),1,0))</f>
        <v/>
      </c>
      <c r="I5" s="12" t="s">
        <v>42</v>
      </c>
      <c r="K5" s="15">
        <v>50000</v>
      </c>
      <c r="L5" s="14">
        <v>330000</v>
      </c>
      <c r="N5" t="s">
        <v>54</v>
      </c>
    </row>
    <row r="6" spans="2:14" x14ac:dyDescent="0.15">
      <c r="B6" s="15">
        <v>651000</v>
      </c>
      <c r="C6" s="14">
        <f>IF('申告書（表）'!BP41&gt;650000,'申告書（表）'!BP41-650000,0)</f>
        <v>0</v>
      </c>
      <c r="E6" s="9" t="s">
        <v>11</v>
      </c>
      <c r="F6" s="10"/>
      <c r="G6" s="1"/>
      <c r="H6" s="1"/>
      <c r="I6" s="10"/>
      <c r="K6" s="15">
        <v>100000</v>
      </c>
      <c r="L6" s="14">
        <v>280000</v>
      </c>
    </row>
    <row r="7" spans="2:14" x14ac:dyDescent="0.15">
      <c r="B7" s="15">
        <v>1619000</v>
      </c>
      <c r="C7" s="14">
        <v>969000</v>
      </c>
      <c r="E7" s="11"/>
      <c r="F7" s="17">
        <f>IF(H5=0,VLOOKUP('申告書（表）'!BP45,E12:F15,2),VLOOKUP('申告書（表）'!BP45,H12:I15,2))</f>
        <v>0</v>
      </c>
      <c r="G7" s="2"/>
      <c r="H7" s="2"/>
      <c r="I7" s="12"/>
      <c r="K7" s="15">
        <v>150000</v>
      </c>
      <c r="L7" s="14">
        <v>230000</v>
      </c>
    </row>
    <row r="8" spans="2:14" x14ac:dyDescent="0.15">
      <c r="B8" s="15">
        <v>1620000</v>
      </c>
      <c r="C8" s="14">
        <v>970000</v>
      </c>
      <c r="K8" s="15">
        <v>200000</v>
      </c>
      <c r="L8" s="14">
        <v>180000</v>
      </c>
    </row>
    <row r="9" spans="2:14" x14ac:dyDescent="0.15">
      <c r="B9" s="15">
        <v>1622000</v>
      </c>
      <c r="C9" s="14">
        <v>972000</v>
      </c>
      <c r="E9" s="18" t="s">
        <v>7</v>
      </c>
      <c r="F9" s="8"/>
      <c r="H9" s="13" t="s">
        <v>9</v>
      </c>
      <c r="I9" s="8"/>
      <c r="K9" s="15">
        <v>250000</v>
      </c>
      <c r="L9" s="14">
        <v>130000</v>
      </c>
    </row>
    <row r="10" spans="2:14" x14ac:dyDescent="0.15">
      <c r="B10" s="15">
        <v>1624000</v>
      </c>
      <c r="C10" s="14">
        <v>974000</v>
      </c>
      <c r="E10" s="9"/>
      <c r="F10" s="10"/>
      <c r="H10" s="9"/>
      <c r="I10" s="10"/>
      <c r="K10" s="15">
        <v>300000</v>
      </c>
      <c r="L10" s="14">
        <v>80000</v>
      </c>
    </row>
    <row r="11" spans="2:14" x14ac:dyDescent="0.15">
      <c r="B11" s="15">
        <v>1628000</v>
      </c>
      <c r="C11" s="14">
        <f>INT('申告書（表）'!BP41/4000)*1000*2.4</f>
        <v>0</v>
      </c>
      <c r="E11" s="5" t="s">
        <v>8</v>
      </c>
      <c r="F11" s="7" t="s">
        <v>4</v>
      </c>
      <c r="G11" s="4"/>
      <c r="H11" s="5" t="s">
        <v>8</v>
      </c>
      <c r="I11" s="7" t="s">
        <v>4</v>
      </c>
      <c r="K11" s="15">
        <v>350000</v>
      </c>
      <c r="L11" s="14">
        <v>30000</v>
      </c>
    </row>
    <row r="12" spans="2:14" x14ac:dyDescent="0.15">
      <c r="B12" s="15">
        <v>1800000</v>
      </c>
      <c r="C12" s="14">
        <f>INT('申告書（表）'!BP41/4000)*1000*2.8-180000</f>
        <v>-180000</v>
      </c>
      <c r="E12" s="15">
        <v>0</v>
      </c>
      <c r="F12" s="14">
        <f>IF('申告書（表）'!BP45&gt;700000,'申告書（表）'!BP45-700000,0)</f>
        <v>0</v>
      </c>
      <c r="H12" s="15">
        <v>0</v>
      </c>
      <c r="I12" s="14">
        <f>IF('申告書（表）'!BP45&gt;1200000,'申告書（表）'!BP45-1200000,0)</f>
        <v>0</v>
      </c>
      <c r="K12" s="15">
        <v>380000</v>
      </c>
      <c r="L12" s="14">
        <v>0</v>
      </c>
    </row>
    <row r="13" spans="2:14" x14ac:dyDescent="0.15">
      <c r="B13" s="15">
        <v>3600000</v>
      </c>
      <c r="C13" s="14">
        <f>INT('申告書（表）'!BP41/4000)*1000*3.2-540000</f>
        <v>-540000</v>
      </c>
      <c r="E13" s="15">
        <v>1300000</v>
      </c>
      <c r="F13" s="14">
        <f>'申告書（表）'!BP45*0.75-375000</f>
        <v>-375000</v>
      </c>
      <c r="H13" s="15">
        <v>3300000</v>
      </c>
      <c r="I13" s="14">
        <f>'申告書（表）'!BP45*0.75-375000</f>
        <v>-375000</v>
      </c>
      <c r="K13" s="15">
        <v>380001</v>
      </c>
      <c r="L13" s="14">
        <v>330000</v>
      </c>
    </row>
    <row r="14" spans="2:14" x14ac:dyDescent="0.15">
      <c r="B14" s="15">
        <v>6600000</v>
      </c>
      <c r="C14" s="14">
        <f>INT('申告書（表）'!BP41*0.9)-1200000</f>
        <v>-1200000</v>
      </c>
      <c r="E14" s="15">
        <v>4100000</v>
      </c>
      <c r="F14" s="14">
        <f>'申告書（表）'!BP45*0.85-785000</f>
        <v>-785000</v>
      </c>
      <c r="H14" s="15">
        <v>4100000</v>
      </c>
      <c r="I14" s="14">
        <f>'申告書（表）'!BP45*0.85-785000</f>
        <v>-785000</v>
      </c>
      <c r="K14" s="15">
        <v>400000</v>
      </c>
      <c r="L14" s="14">
        <v>330000</v>
      </c>
    </row>
    <row r="15" spans="2:14" x14ac:dyDescent="0.15">
      <c r="B15" s="16">
        <v>10000000</v>
      </c>
      <c r="C15" s="17">
        <f>INT('申告書（表）'!BP41*0.95)-1700000</f>
        <v>-1700000</v>
      </c>
      <c r="E15" s="16">
        <v>7700000</v>
      </c>
      <c r="F15" s="17">
        <f>'申告書（表）'!BP45*0.95-1555000</f>
        <v>-1555000</v>
      </c>
      <c r="H15" s="16">
        <v>7700000</v>
      </c>
      <c r="I15" s="17">
        <f>'申告書（表）'!BP45*0.95-1555000</f>
        <v>-1555000</v>
      </c>
      <c r="K15" s="15">
        <v>450000</v>
      </c>
      <c r="L15" s="14">
        <v>310000</v>
      </c>
    </row>
    <row r="16" spans="2:14" x14ac:dyDescent="0.15">
      <c r="B16" s="6"/>
      <c r="K16" s="15">
        <v>500000</v>
      </c>
      <c r="L16" s="14">
        <v>260000</v>
      </c>
    </row>
    <row r="17" spans="2:12" x14ac:dyDescent="0.15">
      <c r="B17" s="6"/>
      <c r="K17" s="15">
        <v>550000</v>
      </c>
      <c r="L17" s="14">
        <v>210000</v>
      </c>
    </row>
    <row r="18" spans="2:12" x14ac:dyDescent="0.15">
      <c r="B18" s="23" t="s">
        <v>21</v>
      </c>
      <c r="C18" s="1"/>
      <c r="F18" t="s">
        <v>24</v>
      </c>
      <c r="K18" s="15">
        <v>600000</v>
      </c>
      <c r="L18" s="14">
        <v>160000</v>
      </c>
    </row>
    <row r="19" spans="2:12" x14ac:dyDescent="0.15">
      <c r="B19" s="13" t="s">
        <v>15</v>
      </c>
      <c r="C19" s="29" t="s">
        <v>17</v>
      </c>
      <c r="E19" s="13" t="s">
        <v>22</v>
      </c>
      <c r="F19" s="8"/>
      <c r="H19" s="13" t="s">
        <v>23</v>
      </c>
      <c r="I19" s="8"/>
      <c r="K19" s="15">
        <v>650000</v>
      </c>
      <c r="L19" s="14">
        <v>110000</v>
      </c>
    </row>
    <row r="20" spans="2:12" x14ac:dyDescent="0.15">
      <c r="B20" s="9" t="s">
        <v>14</v>
      </c>
      <c r="C20" s="7" t="s">
        <v>18</v>
      </c>
      <c r="E20" s="9">
        <v>0</v>
      </c>
      <c r="F20" s="14" t="e">
        <f>'申告書（表）'!#REF!</f>
        <v>#REF!</v>
      </c>
      <c r="H20" s="9">
        <v>0</v>
      </c>
      <c r="I20" s="14" t="e">
        <f>'申告書（表）'!#REF!</f>
        <v>#REF!</v>
      </c>
      <c r="K20" s="15">
        <v>700000</v>
      </c>
      <c r="L20" s="14">
        <v>60000</v>
      </c>
    </row>
    <row r="21" spans="2:12" x14ac:dyDescent="0.15">
      <c r="B21" s="9" t="s">
        <v>16</v>
      </c>
      <c r="C21" s="7" t="s">
        <v>19</v>
      </c>
      <c r="E21" s="15">
        <v>15000</v>
      </c>
      <c r="F21" s="14" t="e">
        <f>INT('申告書（表）'!#REF!/2+7500)</f>
        <v>#REF!</v>
      </c>
      <c r="H21" s="15">
        <v>15000</v>
      </c>
      <c r="I21" s="14" t="e">
        <f>INT('申告書（表）'!#REF!/2+7500)</f>
        <v>#REF!</v>
      </c>
      <c r="K21" s="15">
        <v>750000</v>
      </c>
      <c r="L21" s="14">
        <v>30000</v>
      </c>
    </row>
    <row r="22" spans="2:12" x14ac:dyDescent="0.15">
      <c r="B22" s="9" t="s">
        <v>13</v>
      </c>
      <c r="C22" s="30" t="s">
        <v>20</v>
      </c>
      <c r="E22" s="15">
        <v>40000</v>
      </c>
      <c r="F22" s="14" t="e">
        <f>INT('申告書（表）'!#REF!/4+17500)</f>
        <v>#REF!</v>
      </c>
      <c r="H22" s="15">
        <v>40000</v>
      </c>
      <c r="I22" s="14" t="e">
        <f>INT('申告書（表）'!#REF!/4+17500)</f>
        <v>#REF!</v>
      </c>
      <c r="K22" s="16">
        <v>800000</v>
      </c>
      <c r="L22" s="17">
        <v>0</v>
      </c>
    </row>
    <row r="23" spans="2:12" x14ac:dyDescent="0.15">
      <c r="B23" s="28" t="s">
        <v>37</v>
      </c>
      <c r="C23" s="31"/>
      <c r="E23" s="16">
        <v>70000</v>
      </c>
      <c r="F23" s="17">
        <v>35000</v>
      </c>
      <c r="H23" s="16">
        <v>70000</v>
      </c>
      <c r="I23" s="17">
        <v>35000</v>
      </c>
    </row>
    <row r="24" spans="2:12" x14ac:dyDescent="0.15">
      <c r="E24" s="19"/>
      <c r="F24" s="1"/>
      <c r="H24" s="19"/>
      <c r="I24" s="1"/>
    </row>
    <row r="25" spans="2:12" x14ac:dyDescent="0.15">
      <c r="F25" t="s">
        <v>25</v>
      </c>
    </row>
    <row r="26" spans="2:12" x14ac:dyDescent="0.15">
      <c r="B26" s="37" t="s">
        <v>28</v>
      </c>
      <c r="C26" s="38" t="b">
        <v>0</v>
      </c>
      <c r="E26" s="13" t="s">
        <v>26</v>
      </c>
      <c r="F26" s="22" t="e">
        <f>VLOOKUP('申告書（表）'!#REF!,Sheet1!E27:F29,2)</f>
        <v>#REF!</v>
      </c>
      <c r="H26" s="13" t="s">
        <v>27</v>
      </c>
      <c r="I26" s="8" t="e">
        <f>VLOOKUP('申告書（表）'!#REF!,Sheet1!H27:I29,2)</f>
        <v>#REF!</v>
      </c>
      <c r="K26" s="42" t="s">
        <v>57</v>
      </c>
      <c r="L26" s="42" t="s">
        <v>69</v>
      </c>
    </row>
    <row r="27" spans="2:12" x14ac:dyDescent="0.15">
      <c r="B27" s="37" t="s">
        <v>29</v>
      </c>
      <c r="C27" s="38" t="b">
        <v>0</v>
      </c>
      <c r="E27" s="9">
        <v>0</v>
      </c>
      <c r="F27" s="20" t="e">
        <f>'申告書（表）'!#REF!</f>
        <v>#REF!</v>
      </c>
      <c r="H27" s="15">
        <v>0</v>
      </c>
      <c r="I27" s="14" t="e">
        <f>'申告書（表）'!#REF!</f>
        <v>#REF!</v>
      </c>
      <c r="K27" s="42" t="s">
        <v>58</v>
      </c>
      <c r="L27" s="42" t="s">
        <v>70</v>
      </c>
    </row>
    <row r="28" spans="2:12" x14ac:dyDescent="0.15">
      <c r="B28" s="37" t="s">
        <v>30</v>
      </c>
      <c r="C28" s="39" t="b">
        <v>0</v>
      </c>
      <c r="E28" s="9">
        <v>5000</v>
      </c>
      <c r="F28" s="20" t="e">
        <f>INT('申告書（表）'!#REF!/2+2500)</f>
        <v>#REF!</v>
      </c>
      <c r="H28" s="15">
        <v>1000</v>
      </c>
      <c r="I28" s="14" t="e">
        <f>INT('申告書（表）'!#REF!/2+500)</f>
        <v>#REF!</v>
      </c>
      <c r="K28" s="42" t="s">
        <v>59</v>
      </c>
      <c r="L28" s="42" t="s">
        <v>71</v>
      </c>
    </row>
    <row r="29" spans="2:12" x14ac:dyDescent="0.15">
      <c r="B29" s="37" t="s">
        <v>31</v>
      </c>
      <c r="C29" s="38" t="b">
        <v>0</v>
      </c>
      <c r="E29" s="11">
        <v>15000</v>
      </c>
      <c r="F29" s="21">
        <v>10000</v>
      </c>
      <c r="H29" s="16">
        <v>3000</v>
      </c>
      <c r="I29" s="17">
        <v>2000</v>
      </c>
      <c r="K29" s="42" t="s">
        <v>60</v>
      </c>
      <c r="L29" s="42" t="s">
        <v>72</v>
      </c>
    </row>
    <row r="30" spans="2:12" x14ac:dyDescent="0.15">
      <c r="K30" s="42" t="s">
        <v>61</v>
      </c>
      <c r="L30" s="42" t="s">
        <v>73</v>
      </c>
    </row>
    <row r="31" spans="2:12" x14ac:dyDescent="0.15">
      <c r="B31" s="13" t="s">
        <v>32</v>
      </c>
      <c r="C31" s="34" t="s">
        <v>41</v>
      </c>
      <c r="D31" s="35" t="s">
        <v>33</v>
      </c>
      <c r="E31" s="35"/>
      <c r="F31" s="8" t="s">
        <v>49</v>
      </c>
      <c r="I31" t="b">
        <v>0</v>
      </c>
      <c r="K31" s="42" t="s">
        <v>62</v>
      </c>
      <c r="L31" s="42" t="s">
        <v>74</v>
      </c>
    </row>
    <row r="32" spans="2:12" x14ac:dyDescent="0.15">
      <c r="B32" s="26" t="e">
        <f>'申告書（表）'!#REF!</f>
        <v>#REF!</v>
      </c>
      <c r="C32" s="19" t="e">
        <f>IF(B32=0,0,1)</f>
        <v>#REF!</v>
      </c>
      <c r="D32" s="19" t="e">
        <f>IF(OR('申告書（表）'!#REF!=1,'申告書（表）'!#REF!=2),1,0)</f>
        <v>#REF!</v>
      </c>
      <c r="E32" s="1"/>
      <c r="F32" s="10"/>
      <c r="K32" s="42" t="s">
        <v>63</v>
      </c>
      <c r="L32" s="42" t="s">
        <v>75</v>
      </c>
    </row>
    <row r="33" spans="2:12" x14ac:dyDescent="0.15">
      <c r="B33" s="27" t="e">
        <f>'申告書（表）'!#REF!</f>
        <v>#REF!</v>
      </c>
      <c r="C33" s="36" t="e">
        <f>IF(B33=0,0,1)</f>
        <v>#REF!</v>
      </c>
      <c r="D33" s="36" t="e">
        <f>IF(OR('申告書（表）'!#REF!=1,'申告書（表）'!#REF!=2),1,0)</f>
        <v>#REF!</v>
      </c>
      <c r="E33" s="2"/>
      <c r="F33" s="24" t="e">
        <f>(C32+C33)*260000+(D32+D33)*40000</f>
        <v>#REF!</v>
      </c>
      <c r="K33" s="42" t="s">
        <v>64</v>
      </c>
      <c r="L33" s="42" t="s">
        <v>76</v>
      </c>
    </row>
    <row r="34" spans="2:12" x14ac:dyDescent="0.15">
      <c r="K34" s="42" t="s">
        <v>65</v>
      </c>
      <c r="L34" s="42" t="s">
        <v>77</v>
      </c>
    </row>
    <row r="35" spans="2:12" x14ac:dyDescent="0.15">
      <c r="B35" s="32" t="s">
        <v>40</v>
      </c>
      <c r="C35" s="13" t="s">
        <v>43</v>
      </c>
      <c r="D35" s="8"/>
      <c r="K35" s="42" t="s">
        <v>66</v>
      </c>
      <c r="L35" s="42" t="s">
        <v>78</v>
      </c>
    </row>
    <row r="36" spans="2:12" x14ac:dyDescent="0.15">
      <c r="B36" s="33"/>
      <c r="C36" s="347" t="e">
        <f>IF(ISNONTEXT('申告書（表）'!#REF!),'申告書（表）'!#REF!,"")</f>
        <v>#REF!</v>
      </c>
      <c r="D36" s="348"/>
      <c r="F36" s="32" t="s">
        <v>40</v>
      </c>
      <c r="H36" s="18" t="s">
        <v>45</v>
      </c>
      <c r="I36" s="8"/>
      <c r="K36" s="42" t="s">
        <v>67</v>
      </c>
      <c r="L36" s="42" t="s">
        <v>79</v>
      </c>
    </row>
    <row r="37" spans="2:12" x14ac:dyDescent="0.15">
      <c r="B37" s="11" t="s">
        <v>44</v>
      </c>
      <c r="C37" s="37" t="str">
        <f ca="1">"昭和"&amp; YEAR(NOW())-1995 &amp;"年1月1日"</f>
        <v>昭和29年1月1日</v>
      </c>
      <c r="D37" s="12"/>
      <c r="F37" s="33" t="e">
        <f ca="1">IF(DATEVALUE(C37)&gt;=C36,1,0)</f>
        <v>#REF!</v>
      </c>
      <c r="H37" s="11" t="e">
        <f>IF(AND('申告書（表）'!#REF!='申告書（表）'!#REF!,D32&gt;0),1,0)</f>
        <v>#REF!</v>
      </c>
      <c r="I37" s="12" t="e">
        <f>IF(AND('申告書（表）'!#REF!='申告書（表）'!#REF!,D33&gt;0),1,0)</f>
        <v>#REF!</v>
      </c>
      <c r="K37" s="42" t="s">
        <v>68</v>
      </c>
      <c r="L37" s="42" t="s">
        <v>80</v>
      </c>
    </row>
    <row r="38" spans="2:12" x14ac:dyDescent="0.15">
      <c r="K38" s="42"/>
      <c r="L38" s="42" t="s">
        <v>81</v>
      </c>
    </row>
    <row r="39" spans="2:12" x14ac:dyDescent="0.15">
      <c r="B39" s="13" t="s">
        <v>48</v>
      </c>
      <c r="C39" s="25" t="s">
        <v>38</v>
      </c>
      <c r="D39" s="25" t="s">
        <v>39</v>
      </c>
      <c r="E39" s="25" t="s">
        <v>33</v>
      </c>
      <c r="F39" s="25" t="s">
        <v>46</v>
      </c>
      <c r="G39" s="25" t="s">
        <v>47</v>
      </c>
      <c r="H39" s="8" t="s">
        <v>36</v>
      </c>
      <c r="K39" s="42"/>
      <c r="L39" s="42" t="s">
        <v>82</v>
      </c>
    </row>
    <row r="40" spans="2:12" x14ac:dyDescent="0.15">
      <c r="B40" s="9" t="e">
        <f>'申告書（表）'!#REF!</f>
        <v>#REF!</v>
      </c>
      <c r="C40" s="1" t="e">
        <f ca="1">IF('申告書（表）'!#REF!&gt;DATEVALUE(C37),0,1)</f>
        <v>#REF!</v>
      </c>
      <c r="D40" s="1" t="b">
        <v>0</v>
      </c>
      <c r="E40" s="1" t="e">
        <f>IF(AND('申告書（表）'!#REF!='申告書（表）'!#REF!,D$32&gt;0),1,0)+IF(AND('申告書（表）'!#REF!='申告書（表）'!#REF!,D$33&gt;0),1,0)</f>
        <v>#REF!</v>
      </c>
      <c r="F40" s="1" t="e">
        <f ca="1">IF(AND('申告書（表）'!#REF!&gt;DATEVALUE(YEAR(NOW())-23&amp;"年1月1日"),'申告書（表）'!#REF!&lt;=DATEVALUE(YEAR(NOW())-16&amp;"年1月1日")),1,0)</f>
        <v>#REF!</v>
      </c>
      <c r="G40" s="1" t="e">
        <f ca="1">IF(AND(C40,D40),1,0)</f>
        <v>#REF!</v>
      </c>
      <c r="H40" s="14" t="e">
        <f>IF(B40=0,0,33+C40*5+G40*7+E40*23+F40*12)</f>
        <v>#REF!</v>
      </c>
      <c r="K40" s="42"/>
      <c r="L40" s="42" t="s">
        <v>83</v>
      </c>
    </row>
    <row r="41" spans="2:12" x14ac:dyDescent="0.15">
      <c r="B41" s="9" t="e">
        <f>'申告書（表）'!#REF!</f>
        <v>#REF!</v>
      </c>
      <c r="C41" s="1" t="e">
        <f ca="1">IF('申告書（表）'!#REF!&gt;DATEVALUE(C37),0,1)</f>
        <v>#REF!</v>
      </c>
      <c r="D41" s="1" t="b">
        <v>0</v>
      </c>
      <c r="E41" s="1" t="e">
        <f>IF(AND('申告書（表）'!#REF!='申告書（表）'!#REF!,D$32&gt;0),1,0)+IF(AND('申告書（表）'!#REF!='申告書（表）'!#REF!,D$33&gt;0),1,0)</f>
        <v>#REF!</v>
      </c>
      <c r="F41" s="1" t="e">
        <f ca="1">IF(AND('申告書（表）'!#REF!&gt;DATEVALUE(YEAR(NOW())-23&amp;"年1月1日"),'申告書（表）'!#REF!&lt;=DATEVALUE(YEAR(NOW())-16&amp;"年1月1日")),1,0)</f>
        <v>#REF!</v>
      </c>
      <c r="G41" s="1" t="e">
        <f ca="1">IF(AND(C41,D41),1,0)</f>
        <v>#REF!</v>
      </c>
      <c r="H41" s="14" t="e">
        <f>IF(B41=0,0,33+C41*5+G41*7+E41*23+F41*12)</f>
        <v>#REF!</v>
      </c>
      <c r="K41" s="42"/>
      <c r="L41" s="42" t="s">
        <v>84</v>
      </c>
    </row>
    <row r="42" spans="2:12" x14ac:dyDescent="0.15">
      <c r="B42" s="9" t="e">
        <f>'申告書（表）'!#REF!</f>
        <v>#REF!</v>
      </c>
      <c r="C42" s="1">
        <f ca="1">IF('申告書（表）'!$AA148&gt;DATEVALUE(C37),0,1)</f>
        <v>1</v>
      </c>
      <c r="D42" s="1" t="b">
        <v>0</v>
      </c>
      <c r="E42" s="1" t="e">
        <f>IF(AND('申告書（表）'!#REF!='申告書（表）'!#REF!,D$32&gt;0),1,0)+IF(AND('申告書（表）'!#REF!='申告書（表）'!#REF!,D$33&gt;0),1,0)</f>
        <v>#REF!</v>
      </c>
      <c r="F42" s="1">
        <f ca="1">IF(AND('申告書（表）'!AA148&gt;DATEVALUE(YEAR(NOW())-23&amp;"年1月1日"),'申告書（表）'!AA148&lt;=DATEVALUE(YEAR(NOW())-16&amp;"年1月1日")),1,0)</f>
        <v>0</v>
      </c>
      <c r="G42" s="1">
        <f ca="1">IF(AND(C42,D42),1,0)</f>
        <v>0</v>
      </c>
      <c r="H42" s="14" t="e">
        <f>IF(B42=0,0,33+C42*5+G42*7+E42*23+F42*12)</f>
        <v>#REF!</v>
      </c>
      <c r="K42" s="42"/>
      <c r="L42" s="42" t="s">
        <v>85</v>
      </c>
    </row>
    <row r="43" spans="2:12" x14ac:dyDescent="0.15">
      <c r="B43" s="11">
        <f>'申告書（表）'!J151</f>
        <v>0</v>
      </c>
      <c r="C43" s="2">
        <f ca="1">IF('申告書（表）'!$AA152&gt;DATEVALUE(C37),0,1)</f>
        <v>1</v>
      </c>
      <c r="D43" s="2" t="b">
        <v>0</v>
      </c>
      <c r="E43" s="2" t="e">
        <f>IF(AND('申告書（表）'!J151='申告書（表）'!#REF!,D$32&gt;0),1,0)+IF(AND('申告書（表）'!J151='申告書（表）'!#REF!,D$33&gt;0),1,0)</f>
        <v>#REF!</v>
      </c>
      <c r="F43" s="2">
        <f ca="1">IF(AND('申告書（表）'!AA152&gt;DATEVALUE(YEAR(NOW())-23&amp;"年1月1日"),'申告書（表）'!AA152&lt;=DATEVALUE(YEAR(NOW())-16&amp;"年1月1日")),1,0)</f>
        <v>0</v>
      </c>
      <c r="G43" s="2">
        <f ca="1">IF(AND(C43,D43),1,0)</f>
        <v>0</v>
      </c>
      <c r="H43" s="17">
        <f>IF(B43=0,0,33+C43*5+G43*7+E43*23+F43*12)</f>
        <v>0</v>
      </c>
      <c r="K43" s="42"/>
      <c r="L43" s="42" t="s">
        <v>86</v>
      </c>
    </row>
    <row r="44" spans="2:12" x14ac:dyDescent="0.15">
      <c r="K44" s="42"/>
      <c r="L44" s="42" t="s">
        <v>87</v>
      </c>
    </row>
    <row r="45" spans="2:12" x14ac:dyDescent="0.15">
      <c r="K45" s="42"/>
      <c r="L45" s="42" t="s">
        <v>88</v>
      </c>
    </row>
    <row r="46" spans="2:12" x14ac:dyDescent="0.15">
      <c r="K46" s="42"/>
      <c r="L46" s="42" t="s">
        <v>89</v>
      </c>
    </row>
    <row r="47" spans="2:12" x14ac:dyDescent="0.15">
      <c r="K47" s="42"/>
      <c r="L47" s="42" t="s">
        <v>90</v>
      </c>
    </row>
    <row r="48" spans="2:12" x14ac:dyDescent="0.15">
      <c r="K48" s="42"/>
      <c r="L48" s="42" t="s">
        <v>91</v>
      </c>
    </row>
    <row r="49" spans="8:12" x14ac:dyDescent="0.15">
      <c r="H49">
        <f ca="1">YEAR(NOW())-1995</f>
        <v>29</v>
      </c>
      <c r="K49" s="42"/>
      <c r="L49" s="42" t="s">
        <v>92</v>
      </c>
    </row>
    <row r="50" spans="8:12" x14ac:dyDescent="0.15">
      <c r="K50" s="42"/>
      <c r="L50" s="42" t="s">
        <v>93</v>
      </c>
    </row>
    <row r="51" spans="8:12" x14ac:dyDescent="0.15">
      <c r="K51" s="42"/>
      <c r="L51" s="42" t="s">
        <v>94</v>
      </c>
    </row>
    <row r="52" spans="8:12" x14ac:dyDescent="0.15">
      <c r="K52" s="42"/>
      <c r="L52" s="42" t="s">
        <v>95</v>
      </c>
    </row>
    <row r="53" spans="8:12" x14ac:dyDescent="0.15">
      <c r="K53" s="42"/>
      <c r="L53" s="42" t="s">
        <v>96</v>
      </c>
    </row>
    <row r="54" spans="8:12" x14ac:dyDescent="0.15">
      <c r="K54" s="42"/>
      <c r="L54" s="42" t="s">
        <v>97</v>
      </c>
    </row>
    <row r="55" spans="8:12" x14ac:dyDescent="0.15">
      <c r="K55" s="42"/>
      <c r="L55" s="42" t="s">
        <v>98</v>
      </c>
    </row>
    <row r="56" spans="8:12" x14ac:dyDescent="0.15">
      <c r="K56" s="42"/>
      <c r="L56" s="42" t="s">
        <v>99</v>
      </c>
    </row>
  </sheetData>
  <mergeCells count="1">
    <mergeCell ref="C36:D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申告書（表）</vt:lpstr>
      <vt:lpstr>Sheet1</vt:lpstr>
      <vt:lpstr>'申告書（表）'!Print_Area</vt:lpstr>
      <vt:lpstr>所得の種類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みどり市</cp:lastModifiedBy>
  <cp:lastPrinted>2016-11-15T07:51:25Z</cp:lastPrinted>
  <dcterms:created xsi:type="dcterms:W3CDTF">2001-06-23T05:35:55Z</dcterms:created>
  <dcterms:modified xsi:type="dcterms:W3CDTF">2024-12-10T00:11:27Z</dcterms:modified>
</cp:coreProperties>
</file>