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申告書（表）" sheetId="1" state="visible" r:id="rId2"/>
    <sheet name="Sheet1" sheetId="2" state="hidden" r:id="rId3"/>
  </sheets>
  <definedNames>
    <definedName function="false" hidden="false" localSheetId="0" name="_xlnm.Print_Area" vbProcedure="false">'申告書（表）'!$A$1:$CF$126</definedName>
    <definedName function="false" hidden="false" name="所得の種類" vbProcedure="false">Sheet1!$N$3:$N$6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<sst xmlns="http://schemas.openxmlformats.org/spreadsheetml/2006/main" count="233" uniqueCount="180">
  <si>
    <t xml:space="preserve">令和</t>
  </si>
  <si>
    <t xml:space="preserve">年度</t>
  </si>
  <si>
    <t xml:space="preserve">市民税</t>
  </si>
  <si>
    <t xml:space="preserve">申告書（分離課税等用）</t>
  </si>
  <si>
    <t xml:space="preserve">県民税</t>
  </si>
  <si>
    <t xml:space="preserve">フリガナ</t>
  </si>
  <si>
    <t xml:space="preserve">生　年　月　日</t>
  </si>
  <si>
    <t xml:space="preserve">台帳番号</t>
  </si>
  <si>
    <t xml:space="preserve">氏名</t>
  </si>
  <si>
    <t xml:space="preserve">明・大</t>
  </si>
  <si>
    <t xml:space="preserve">・</t>
  </si>
  <si>
    <t xml:space="preserve">電話番号</t>
  </si>
  <si>
    <t xml:space="preserve">（　　　）</t>
  </si>
  <si>
    <t xml:space="preserve">昭・平</t>
  </si>
  <si>
    <t xml:space="preserve">２ 分離課税の短期・長期譲渡所得に関する事項</t>
  </si>
  <si>
    <t xml:space="preserve">区分</t>
  </si>
  <si>
    <t xml:space="preserve">所得の生ずる場所</t>
  </si>
  <si>
    <t xml:space="preserve">必要経費</t>
  </si>
  <si>
    <t xml:space="preserve">差引金額</t>
  </si>
  <si>
    <t xml:space="preserve">特別控除額</t>
  </si>
  <si>
    <t xml:space="preserve">１収入金額</t>
  </si>
  <si>
    <t xml:space="preserve">短期譲渡</t>
  </si>
  <si>
    <t xml:space="preserve">一般分</t>
  </si>
  <si>
    <t xml:space="preserve">シ</t>
  </si>
  <si>
    <t xml:space="preserve">円</t>
  </si>
  <si>
    <t xml:space="preserve">この申告書（分離課税等用）は、市民税・県民税申告書と一緒に提出してください。</t>
  </si>
  <si>
    <t xml:space="preserve">（収入金額-必要経費）</t>
  </si>
  <si>
    <t xml:space="preserve">軽減分</t>
  </si>
  <si>
    <t xml:space="preserve">ス</t>
  </si>
  <si>
    <t xml:space="preserve">長期譲渡</t>
  </si>
  <si>
    <t xml:space="preserve">一般の譲渡</t>
  </si>
  <si>
    <t xml:space="preserve">セ</t>
  </si>
  <si>
    <t xml:space="preserve">優良住宅地等  に係る譲渡</t>
  </si>
  <si>
    <t xml:space="preserve">ソ</t>
  </si>
  <si>
    <t xml:space="preserve">居住用財産  の譲渡</t>
  </si>
  <si>
    <t xml:space="preserve">タ</t>
  </si>
  <si>
    <t xml:space="preserve">一般株式等の譲渡</t>
  </si>
  <si>
    <t xml:space="preserve">チ</t>
  </si>
  <si>
    <t xml:space="preserve">上場株式等の譲渡</t>
  </si>
  <si>
    <t xml:space="preserve">ツ</t>
  </si>
  <si>
    <t xml:space="preserve">特例適用条文</t>
  </si>
  <si>
    <t xml:space="preserve">上場株式等の配当等</t>
  </si>
  <si>
    <t xml:space="preserve">テ</t>
  </si>
  <si>
    <t xml:space="preserve">先物取引</t>
  </si>
  <si>
    <t xml:space="preserve">ト</t>
  </si>
  <si>
    <t xml:space="preserve">３ 株式等の譲渡等・商品先物取引に係る所得に関する事項</t>
  </si>
  <si>
    <t xml:space="preserve">所得の種類</t>
  </si>
  <si>
    <t xml:space="preserve">種目</t>
  </si>
  <si>
    <t xml:space="preserve">必要経費等</t>
  </si>
  <si>
    <t xml:space="preserve">５所得金額</t>
  </si>
  <si>
    <t xml:space="preserve">㉕</t>
  </si>
  <si>
    <t xml:space="preserve">事業</t>
  </si>
  <si>
    <t xml:space="preserve">譲渡</t>
  </si>
  <si>
    <t xml:space="preserve">雑</t>
  </si>
  <si>
    <t xml:space="preserve">㉖</t>
  </si>
  <si>
    <t xml:space="preserve">㉗</t>
  </si>
  <si>
    <t xml:space="preserve">㉘</t>
  </si>
  <si>
    <t xml:space="preserve">㉙</t>
  </si>
  <si>
    <t xml:space="preserve">㉚</t>
  </si>
  <si>
    <t xml:space="preserve">４　上場株式等の配当所得等に関する事項</t>
  </si>
  <si>
    <t xml:space="preserve">支払確定年月</t>
  </si>
  <si>
    <t xml:space="preserve">収入金額</t>
  </si>
  <si>
    <t xml:space="preserve">㉛</t>
  </si>
  <si>
    <t xml:space="preserve">．</t>
  </si>
  <si>
    <t xml:space="preserve">㉜</t>
  </si>
  <si>
    <t xml:space="preserve">㉝</t>
  </si>
  <si>
    <t xml:space="preserve">６　特定支出控除の適用がある場合の給与所得に関する事項</t>
  </si>
  <si>
    <t xml:space="preserve">A 給与収入金額</t>
  </si>
  <si>
    <t xml:space="preserve">B 特定支出の金額の合計額</t>
  </si>
  <si>
    <t xml:space="preserve">所得金額（A-B)　　　　　　　　　　　（ただし赤字の場合は０）</t>
  </si>
  <si>
    <t xml:space="preserve">７　山林所得・退職所得に関する事項</t>
  </si>
  <si>
    <t xml:space="preserve">山林</t>
  </si>
  <si>
    <t xml:space="preserve">A  収入金額</t>
  </si>
  <si>
    <t xml:space="preserve">B  必要金額</t>
  </si>
  <si>
    <t xml:space="preserve">C  特別控除金額</t>
  </si>
  <si>
    <t xml:space="preserve">D 青色申告特別控除</t>
  </si>
  <si>
    <t xml:space="preserve">所得金額（A-B-C-D)</t>
  </si>
  <si>
    <t xml:space="preserve">退職</t>
  </si>
  <si>
    <t xml:space="preserve">勤続年数</t>
  </si>
  <si>
    <t xml:space="preserve">普通</t>
  </si>
  <si>
    <t xml:space="preserve">の別</t>
  </si>
  <si>
    <t xml:space="preserve">B  退職所得控除額</t>
  </si>
  <si>
    <t xml:space="preserve">C  差引（A-B)</t>
  </si>
  <si>
    <t xml:space="preserve">所得金額（C×1/2)</t>
  </si>
  <si>
    <t xml:space="preserve">障害</t>
  </si>
  <si>
    <t xml:space="preserve">年</t>
  </si>
  <si>
    <t xml:space="preserve">（　　年　　月間）</t>
  </si>
  <si>
    <t xml:space="preserve">給与所得計算</t>
  </si>
  <si>
    <t xml:space="preserve">年金</t>
  </si>
  <si>
    <t xml:space="preserve">配偶者特別控除</t>
  </si>
  <si>
    <t xml:space="preserve">老年者基準日</t>
  </si>
  <si>
    <t xml:space="preserve">所得金額</t>
  </si>
  <si>
    <t xml:space="preserve">控除額</t>
  </si>
  <si>
    <t xml:space="preserve">営業</t>
  </si>
  <si>
    <t xml:space="preserve">給与収入額</t>
  </si>
  <si>
    <t xml:space="preserve">所得額</t>
  </si>
  <si>
    <t xml:space="preserve">生年月日</t>
  </si>
  <si>
    <t xml:space="preserve">農業</t>
  </si>
  <si>
    <t xml:space="preserve">老年者該当</t>
  </si>
  <si>
    <t xml:space="preserve">（６５歳以上）</t>
  </si>
  <si>
    <t xml:space="preserve">不動産</t>
  </si>
  <si>
    <t xml:space="preserve">公的年金所得</t>
  </si>
  <si>
    <t xml:space="preserve">65歳未満</t>
  </si>
  <si>
    <t xml:space="preserve">６５歳以上</t>
  </si>
  <si>
    <t xml:space="preserve">年号選択</t>
  </si>
  <si>
    <t xml:space="preserve">生命保険料控除</t>
  </si>
  <si>
    <t xml:space="preserve">昭</t>
  </si>
  <si>
    <t xml:space="preserve">昭和</t>
  </si>
  <si>
    <t xml:space="preserve">一般生命保険</t>
  </si>
  <si>
    <t xml:space="preserve">個人年金保険</t>
  </si>
  <si>
    <t xml:space="preserve">大</t>
  </si>
  <si>
    <t xml:space="preserve">大正</t>
  </si>
  <si>
    <t xml:space="preserve">平</t>
  </si>
  <si>
    <t xml:space="preserve">平成</t>
  </si>
  <si>
    <t xml:space="preserve">明</t>
  </si>
  <si>
    <t xml:space="preserve">明治</t>
  </si>
  <si>
    <t xml:space="preserve">明・大・昭・平</t>
  </si>
  <si>
    <t xml:space="preserve">損害保険料控除</t>
  </si>
  <si>
    <t xml:space="preserve">寡婦（夫)</t>
  </si>
  <si>
    <t xml:space="preserve">長期</t>
  </si>
  <si>
    <t xml:space="preserve">短期</t>
  </si>
  <si>
    <t xml:space="preserve">1月</t>
  </si>
  <si>
    <t xml:space="preserve">1日</t>
  </si>
  <si>
    <t xml:space="preserve">寡婦特別</t>
  </si>
  <si>
    <t xml:space="preserve">2月</t>
  </si>
  <si>
    <t xml:space="preserve">2日</t>
  </si>
  <si>
    <t xml:space="preserve">勤労学生</t>
  </si>
  <si>
    <t xml:space="preserve">3月</t>
  </si>
  <si>
    <t xml:space="preserve">3日</t>
  </si>
  <si>
    <t xml:space="preserve">老年者</t>
  </si>
  <si>
    <t xml:space="preserve">4月</t>
  </si>
  <si>
    <t xml:space="preserve">4日</t>
  </si>
  <si>
    <t xml:space="preserve">5月</t>
  </si>
  <si>
    <t xml:space="preserve">5日</t>
  </si>
  <si>
    <t xml:space="preserve">障害者</t>
  </si>
  <si>
    <t xml:space="preserve">一般</t>
  </si>
  <si>
    <t xml:space="preserve">特別障害者</t>
  </si>
  <si>
    <t xml:space="preserve">障害控除額</t>
  </si>
  <si>
    <t xml:space="preserve">6月</t>
  </si>
  <si>
    <t xml:space="preserve">6日</t>
  </si>
  <si>
    <t xml:space="preserve">7月</t>
  </si>
  <si>
    <t xml:space="preserve">7日</t>
  </si>
  <si>
    <t xml:space="preserve">8月</t>
  </si>
  <si>
    <t xml:space="preserve">8日</t>
  </si>
  <si>
    <t xml:space="preserve">9月</t>
  </si>
  <si>
    <t xml:space="preserve">9日</t>
  </si>
  <si>
    <t xml:space="preserve">老配</t>
  </si>
  <si>
    <t xml:space="preserve">配偶者生年月日</t>
  </si>
  <si>
    <t xml:space="preserve">10月</t>
  </si>
  <si>
    <t xml:space="preserve">10日</t>
  </si>
  <si>
    <t xml:space="preserve">特別障害</t>
  </si>
  <si>
    <t xml:space="preserve">11月</t>
  </si>
  <si>
    <t xml:space="preserve">11日</t>
  </si>
  <si>
    <t xml:space="preserve">基準日</t>
  </si>
  <si>
    <t xml:space="preserve">12月</t>
  </si>
  <si>
    <t xml:space="preserve">12日</t>
  </si>
  <si>
    <t xml:space="preserve">13日</t>
  </si>
  <si>
    <t xml:space="preserve">扶養者</t>
  </si>
  <si>
    <t xml:space="preserve">老人扶養</t>
  </si>
  <si>
    <t xml:space="preserve">同居</t>
  </si>
  <si>
    <t xml:space="preserve">特定扶養</t>
  </si>
  <si>
    <t xml:space="preserve">同老</t>
  </si>
  <si>
    <t xml:space="preserve">14日</t>
  </si>
  <si>
    <t xml:space="preserve">15日</t>
  </si>
  <si>
    <t xml:space="preserve">16日</t>
  </si>
  <si>
    <t xml:space="preserve">17日</t>
  </si>
  <si>
    <t xml:space="preserve">18日</t>
  </si>
  <si>
    <t xml:space="preserve">19日</t>
  </si>
  <si>
    <t xml:space="preserve">20日</t>
  </si>
  <si>
    <t xml:space="preserve">21日</t>
  </si>
  <si>
    <t xml:space="preserve">22日</t>
  </si>
  <si>
    <t xml:space="preserve">23日</t>
  </si>
  <si>
    <t xml:space="preserve">24日</t>
  </si>
  <si>
    <t xml:space="preserve">25日</t>
  </si>
  <si>
    <t xml:space="preserve">26日</t>
  </si>
  <si>
    <t xml:space="preserve">27日</t>
  </si>
  <si>
    <t xml:space="preserve">28日</t>
  </si>
  <si>
    <t xml:space="preserve">29日</t>
  </si>
  <si>
    <t xml:space="preserve">30日</t>
  </si>
  <si>
    <t xml:space="preserve">31日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</si>
</sst>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1030411]ge\.mm\.dd"/>
    <numFmt numFmtId="166" formatCode="@"/>
    <numFmt numFmtId="167" formatCode="#,##0;[RED]\-#,##0"/>
    <numFmt numFmtId="168" formatCode="#,###\ "/>
    <numFmt numFmtId="169" formatCode="General"/>
    <numFmt numFmtId="170" formatCode="#,###"/>
    <numFmt numFmtId="171" formatCode="[$-1030411]ggge\年mm\月dd\日"/>
    <numFmt numFmtId="172" formatCode="0_ "/>
  </numFmts>
  <fonts count="23">
    <font>
      <sz val="11"/>
      <name val="ＭＳ Ｐゴシック"/>
      <family val="3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明朝"/>
      <family val="1"/>
      <charset val="128"/>
    </font>
    <font>
      <b val="true"/>
      <sz val="14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sz val="14"/>
      <name val="ＭＳ 明朝"/>
      <family val="1"/>
      <charset val="128"/>
    </font>
    <font>
      <b val="true"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 val="true"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 val="true"/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0" fillId="0" borderId="4" xfId="0" applyFont="true" applyBorder="true" applyAlignment="true" applyProtection="false">
      <alignment horizontal="center" vertical="distributed" textRotation="255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8" fontId="11" fillId="0" borderId="5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2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11" fillId="0" borderId="2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distributed" textRotation="255" wrapText="true" indent="0" shrinkToFit="tru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distributed" textRotation="255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0" fillId="0" borderId="0" xfId="0" applyFont="true" applyBorder="true" applyAlignment="true" applyProtection="true">
      <alignment horizontal="right" vertical="center" textRotation="255" wrapText="false" indent="0" shrinkToFit="true"/>
      <protection locked="true" hidden="false"/>
    </xf>
    <xf numFmtId="164" fontId="10" fillId="0" borderId="0" xfId="0" applyFont="true" applyBorder="true" applyAlignment="true" applyProtection="true">
      <alignment horizontal="right" vertical="center" textRotation="255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4" fontId="21" fillId="0" borderId="0" xfId="0" applyFont="true" applyBorder="true" applyAlignment="true" applyProtection="true">
      <alignment horizontal="right" vertical="center" textRotation="255" wrapText="false" indent="0" shrinkToFit="tru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Q190"/>
  <sheetViews>
    <sheetView showFormulas="false" showGridLines="true" showRowColHeaders="true" showZeros="true" rightToLeft="false" tabSelected="true" showOutlineSymbols="true" defaultGridColor="true" view="pageBreakPreview" topLeftCell="A1" colorId="64" zoomScale="150" zoomScaleNormal="100" zoomScalePageLayoutView="150" workbookViewId="0">
      <selection pane="topLeft" activeCell="DF21" activeCellId="0" sqref="DF21"/>
    </sheetView>
  </sheetViews>
  <sheetFormatPr defaultColWidth="8.9921875" defaultRowHeight="13.5" zeroHeight="false" outlineLevelRow="0" outlineLevelCol="0"/>
  <cols>
    <col collapsed="false" customWidth="true" hidden="false" outlineLevel="0" max="81" min="1" style="1" width="1.13"/>
    <col collapsed="false" customWidth="true" hidden="false" outlineLevel="0" max="82" min="82" style="1" width="1.27"/>
    <col collapsed="false" customWidth="true" hidden="false" outlineLevel="0" max="147" min="83" style="1" width="0.88"/>
    <col collapsed="false" customWidth="false" hidden="false" outlineLevel="0" max="1024" min="148" style="1" width="9"/>
  </cols>
  <sheetData>
    <row r="1" customFormat="false" ht="6.75" hidden="false" customHeight="true" outlineLevel="0" collapsed="false">
      <c r="L1" s="2" t="s">
        <v>0</v>
      </c>
      <c r="M1" s="2"/>
      <c r="N1" s="2"/>
      <c r="O1" s="2"/>
      <c r="P1" s="2"/>
      <c r="Q1" s="2"/>
      <c r="R1" s="2"/>
      <c r="S1" s="3" t="n">
        <v>8</v>
      </c>
      <c r="T1" s="3"/>
      <c r="U1" s="3"/>
      <c r="V1" s="3"/>
      <c r="W1" s="3"/>
      <c r="X1" s="4" t="s">
        <v>1</v>
      </c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5"/>
      <c r="AK1" s="5"/>
      <c r="AL1" s="5"/>
      <c r="AM1" s="5"/>
      <c r="AN1" s="5"/>
      <c r="AO1" s="5"/>
      <c r="AP1" s="6" t="s">
        <v>3</v>
      </c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7"/>
      <c r="BR1" s="7"/>
      <c r="BS1" s="7"/>
      <c r="BT1" s="7"/>
      <c r="BU1" s="7"/>
      <c r="BV1" s="7"/>
      <c r="BW1" s="7"/>
      <c r="BX1" s="7"/>
      <c r="BY1" s="7"/>
      <c r="BZ1" s="7"/>
      <c r="CA1" s="8"/>
      <c r="CB1" s="8"/>
      <c r="CC1" s="8"/>
      <c r="CD1" s="9"/>
    </row>
    <row r="2" customFormat="false" ht="6.75" hidden="false" customHeight="true" outlineLevel="0" collapsed="false"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1"/>
    </row>
    <row r="3" customFormat="false" ht="6.75" hidden="false" customHeight="true" outlineLevel="0" collapsed="false"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4"/>
      <c r="Y3" s="4"/>
      <c r="Z3" s="4"/>
      <c r="AA3" s="4"/>
      <c r="AB3" s="4"/>
      <c r="AC3" s="4"/>
      <c r="AD3" s="4"/>
      <c r="AE3" s="5" t="s">
        <v>4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1"/>
    </row>
    <row r="4" customFormat="false" ht="6.75" hidden="false" customHeight="true" outlineLevel="0" collapsed="false"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4"/>
      <c r="Y4" s="4"/>
      <c r="Z4" s="4"/>
      <c r="AA4" s="4"/>
      <c r="AB4" s="4"/>
      <c r="AC4" s="4"/>
      <c r="AD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1"/>
    </row>
    <row r="5" customFormat="false" ht="6.75" hidden="false" customHeight="true" outlineLevel="0" collapsed="false">
      <c r="E5" s="12"/>
      <c r="F5" s="12"/>
      <c r="G5" s="12"/>
      <c r="H5" s="12"/>
      <c r="I5" s="13"/>
      <c r="J5" s="13"/>
      <c r="K5" s="13"/>
      <c r="L5" s="13"/>
      <c r="M5" s="13"/>
      <c r="N5" s="13"/>
      <c r="O5" s="14"/>
      <c r="P5" s="13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CD5" s="11"/>
      <c r="CE5" s="16"/>
      <c r="CF5" s="17"/>
      <c r="CG5" s="17"/>
      <c r="CH5" s="17"/>
      <c r="CI5" s="17"/>
      <c r="CJ5" s="17"/>
      <c r="CK5" s="17"/>
      <c r="CL5" s="17"/>
      <c r="CM5" s="17"/>
      <c r="CN5" s="18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9"/>
      <c r="DV5" s="17"/>
      <c r="DW5" s="17"/>
      <c r="DX5" s="17"/>
      <c r="DY5" s="17"/>
      <c r="DZ5" s="17"/>
      <c r="EA5" s="17"/>
      <c r="EB5" s="17"/>
      <c r="EC5" s="18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</row>
    <row r="6" customFormat="false" ht="5.25" hidden="false" customHeight="true" outlineLevel="0" collapsed="false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2" t="s">
        <v>6</v>
      </c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3" t="s">
        <v>7</v>
      </c>
      <c r="BF6" s="23"/>
      <c r="BG6" s="23"/>
      <c r="BH6" s="23"/>
      <c r="BI6" s="23"/>
      <c r="BJ6" s="23"/>
      <c r="BK6" s="23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</row>
    <row r="7" customFormat="false" ht="5.25" hidden="false" customHeight="tru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23"/>
      <c r="BG7" s="23"/>
      <c r="BH7" s="23"/>
      <c r="BI7" s="23"/>
      <c r="BJ7" s="23"/>
      <c r="BK7" s="23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</row>
    <row r="8" customFormat="false" ht="5.25" hidden="false" customHeight="true" outlineLevel="0" collapsed="false">
      <c r="A8" s="20"/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3"/>
      <c r="BF8" s="23"/>
      <c r="BG8" s="23"/>
      <c r="BH8" s="23"/>
      <c r="BI8" s="23"/>
      <c r="BJ8" s="23"/>
      <c r="BK8" s="23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</row>
    <row r="9" customFormat="false" ht="5.25" hidden="false" customHeight="tru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23"/>
      <c r="BG9" s="23"/>
      <c r="BH9" s="23"/>
      <c r="BI9" s="23"/>
      <c r="BJ9" s="23"/>
      <c r="BK9" s="23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</row>
    <row r="10" customFormat="false" ht="5.25" hidden="false" customHeight="tru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3"/>
      <c r="BF10" s="23"/>
      <c r="BG10" s="23"/>
      <c r="BH10" s="23"/>
      <c r="BI10" s="23"/>
      <c r="BJ10" s="23"/>
      <c r="BK10" s="23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</row>
    <row r="11" customFormat="false" ht="6" hidden="false" customHeight="true" outlineLevel="0" collapsed="false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7" t="s">
        <v>9</v>
      </c>
      <c r="AJ11" s="27"/>
      <c r="AK11" s="27"/>
      <c r="AL11" s="27"/>
      <c r="AM11" s="27"/>
      <c r="AN11" s="28"/>
      <c r="AO11" s="28"/>
      <c r="AP11" s="28"/>
      <c r="AQ11" s="28"/>
      <c r="AR11" s="28"/>
      <c r="AS11" s="29" t="s">
        <v>10</v>
      </c>
      <c r="AT11" s="29"/>
      <c r="AU11" s="29"/>
      <c r="AV11" s="29"/>
      <c r="AW11" s="29"/>
      <c r="AX11" s="29"/>
      <c r="AY11" s="29" t="s">
        <v>10</v>
      </c>
      <c r="AZ11" s="29"/>
      <c r="BA11" s="30"/>
      <c r="BB11" s="30"/>
      <c r="BC11" s="30"/>
      <c r="BD11" s="30"/>
      <c r="BE11" s="23" t="s">
        <v>11</v>
      </c>
      <c r="BF11" s="23"/>
      <c r="BG11" s="23"/>
      <c r="BH11" s="23"/>
      <c r="BI11" s="23"/>
      <c r="BJ11" s="23"/>
      <c r="BK11" s="23"/>
      <c r="BL11" s="31"/>
      <c r="BM11" s="31"/>
      <c r="BN11" s="31"/>
      <c r="BO11" s="31"/>
      <c r="BP11" s="31"/>
      <c r="BQ11" s="31"/>
      <c r="BR11" s="32" t="s">
        <v>12</v>
      </c>
      <c r="BS11" s="32"/>
      <c r="BT11" s="32"/>
      <c r="BU11" s="32"/>
      <c r="BV11" s="32"/>
      <c r="BW11" s="32"/>
      <c r="BX11" s="33"/>
      <c r="BY11" s="33"/>
      <c r="BZ11" s="33"/>
      <c r="CA11" s="33"/>
      <c r="CB11" s="33"/>
      <c r="CC11" s="33"/>
    </row>
    <row r="12" customFormat="false" ht="6" hidden="false" customHeight="tru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7"/>
      <c r="AJ12" s="27"/>
      <c r="AK12" s="27"/>
      <c r="AL12" s="27"/>
      <c r="AM12" s="27"/>
      <c r="AN12" s="28"/>
      <c r="AO12" s="28"/>
      <c r="AP12" s="28"/>
      <c r="AQ12" s="28"/>
      <c r="AR12" s="28"/>
      <c r="AS12" s="29"/>
      <c r="AT12" s="29"/>
      <c r="AU12" s="29"/>
      <c r="AV12" s="29"/>
      <c r="AW12" s="29"/>
      <c r="AX12" s="29"/>
      <c r="AY12" s="29"/>
      <c r="AZ12" s="29"/>
      <c r="BA12" s="30"/>
      <c r="BB12" s="30"/>
      <c r="BC12" s="30"/>
      <c r="BD12" s="30"/>
      <c r="BE12" s="23"/>
      <c r="BF12" s="23"/>
      <c r="BG12" s="23"/>
      <c r="BH12" s="23"/>
      <c r="BI12" s="23"/>
      <c r="BJ12" s="23"/>
      <c r="BK12" s="23"/>
      <c r="BL12" s="31"/>
      <c r="BM12" s="31"/>
      <c r="BN12" s="31"/>
      <c r="BO12" s="31"/>
      <c r="BP12" s="31"/>
      <c r="BQ12" s="31"/>
      <c r="BR12" s="32"/>
      <c r="BS12" s="32"/>
      <c r="BT12" s="32"/>
      <c r="BU12" s="32"/>
      <c r="BV12" s="32"/>
      <c r="BW12" s="32"/>
      <c r="BX12" s="33"/>
      <c r="BY12" s="33"/>
      <c r="BZ12" s="33"/>
      <c r="CA12" s="33"/>
      <c r="CB12" s="33"/>
      <c r="CC12" s="33"/>
    </row>
    <row r="13" customFormat="false" ht="6" hidden="false" customHeight="true" outlineLevel="0" collapsed="false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7"/>
      <c r="AJ13" s="27"/>
      <c r="AK13" s="27"/>
      <c r="AL13" s="27"/>
      <c r="AM13" s="27"/>
      <c r="AN13" s="28"/>
      <c r="AO13" s="28"/>
      <c r="AP13" s="28"/>
      <c r="AQ13" s="28"/>
      <c r="AR13" s="28"/>
      <c r="AS13" s="29"/>
      <c r="AT13" s="29"/>
      <c r="AU13" s="29"/>
      <c r="AV13" s="29"/>
      <c r="AW13" s="29"/>
      <c r="AX13" s="29"/>
      <c r="AY13" s="29"/>
      <c r="AZ13" s="29"/>
      <c r="BA13" s="30"/>
      <c r="BB13" s="30"/>
      <c r="BC13" s="30"/>
      <c r="BD13" s="30"/>
      <c r="BE13" s="23"/>
      <c r="BF13" s="23"/>
      <c r="BG13" s="23"/>
      <c r="BH13" s="23"/>
      <c r="BI13" s="23"/>
      <c r="BJ13" s="23"/>
      <c r="BK13" s="23"/>
      <c r="BL13" s="31"/>
      <c r="BM13" s="31"/>
      <c r="BN13" s="31"/>
      <c r="BO13" s="31"/>
      <c r="BP13" s="31"/>
      <c r="BQ13" s="31"/>
      <c r="BR13" s="32"/>
      <c r="BS13" s="32"/>
      <c r="BT13" s="32"/>
      <c r="BU13" s="32"/>
      <c r="BV13" s="32"/>
      <c r="BW13" s="32"/>
      <c r="BX13" s="33"/>
      <c r="BY13" s="33"/>
      <c r="BZ13" s="33"/>
      <c r="CA13" s="33"/>
      <c r="CB13" s="33"/>
      <c r="CC13" s="33"/>
    </row>
    <row r="14" customFormat="false" ht="6" hidden="false" customHeight="true" outlineLevel="0" collapsed="false">
      <c r="A14" s="25"/>
      <c r="B14" s="25"/>
      <c r="C14" s="25"/>
      <c r="D14" s="25"/>
      <c r="E14" s="25"/>
      <c r="F14" s="25"/>
      <c r="G14" s="25"/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34" t="s">
        <v>13</v>
      </c>
      <c r="AJ14" s="34"/>
      <c r="AK14" s="34"/>
      <c r="AL14" s="34"/>
      <c r="AM14" s="34"/>
      <c r="AN14" s="28"/>
      <c r="AO14" s="28"/>
      <c r="AP14" s="28"/>
      <c r="AQ14" s="28"/>
      <c r="AR14" s="28"/>
      <c r="AS14" s="29"/>
      <c r="AT14" s="29"/>
      <c r="AU14" s="29"/>
      <c r="AV14" s="29"/>
      <c r="AW14" s="29"/>
      <c r="AX14" s="29"/>
      <c r="AY14" s="29"/>
      <c r="AZ14" s="29"/>
      <c r="BA14" s="30"/>
      <c r="BB14" s="30"/>
      <c r="BC14" s="30"/>
      <c r="BD14" s="30"/>
      <c r="BE14" s="23"/>
      <c r="BF14" s="23"/>
      <c r="BG14" s="23"/>
      <c r="BH14" s="23"/>
      <c r="BI14" s="23"/>
      <c r="BJ14" s="23"/>
      <c r="BK14" s="23"/>
      <c r="BL14" s="31"/>
      <c r="BM14" s="31"/>
      <c r="BN14" s="31"/>
      <c r="BO14" s="31"/>
      <c r="BP14" s="31"/>
      <c r="BQ14" s="31"/>
      <c r="BR14" s="32"/>
      <c r="BS14" s="32"/>
      <c r="BT14" s="32"/>
      <c r="BU14" s="32"/>
      <c r="BV14" s="32"/>
      <c r="BW14" s="32"/>
      <c r="BX14" s="33"/>
      <c r="BY14" s="33"/>
      <c r="BZ14" s="33"/>
      <c r="CA14" s="33"/>
      <c r="CB14" s="33"/>
      <c r="CC14" s="33"/>
    </row>
    <row r="15" customFormat="false" ht="6" hidden="false" customHeight="true" outlineLevel="0" collapsed="false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34"/>
      <c r="AJ15" s="34"/>
      <c r="AK15" s="34"/>
      <c r="AL15" s="34"/>
      <c r="AM15" s="34"/>
      <c r="AN15" s="28"/>
      <c r="AO15" s="28"/>
      <c r="AP15" s="28"/>
      <c r="AQ15" s="28"/>
      <c r="AR15" s="28"/>
      <c r="AS15" s="29"/>
      <c r="AT15" s="29"/>
      <c r="AU15" s="29"/>
      <c r="AV15" s="29"/>
      <c r="AW15" s="29"/>
      <c r="AX15" s="29"/>
      <c r="AY15" s="29"/>
      <c r="AZ15" s="29"/>
      <c r="BA15" s="30"/>
      <c r="BB15" s="30"/>
      <c r="BC15" s="30"/>
      <c r="BD15" s="30"/>
      <c r="BE15" s="23"/>
      <c r="BF15" s="23"/>
      <c r="BG15" s="23"/>
      <c r="BH15" s="23"/>
      <c r="BI15" s="23"/>
      <c r="BJ15" s="23"/>
      <c r="BK15" s="23"/>
      <c r="BL15" s="31"/>
      <c r="BM15" s="31"/>
      <c r="BN15" s="31"/>
      <c r="BO15" s="31"/>
      <c r="BP15" s="31"/>
      <c r="BQ15" s="31"/>
      <c r="BR15" s="32"/>
      <c r="BS15" s="32"/>
      <c r="BT15" s="32"/>
      <c r="BU15" s="32"/>
      <c r="BV15" s="32"/>
      <c r="BW15" s="32"/>
      <c r="BX15" s="33"/>
      <c r="BY15" s="33"/>
      <c r="BZ15" s="33"/>
      <c r="CA15" s="33"/>
      <c r="CB15" s="33"/>
      <c r="CC15" s="33"/>
    </row>
    <row r="16" customFormat="false" ht="6" hidden="false" customHeight="true" outlineLevel="0" collapsed="false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34"/>
      <c r="AJ16" s="34"/>
      <c r="AK16" s="34"/>
      <c r="AL16" s="34"/>
      <c r="AM16" s="34"/>
      <c r="AN16" s="28"/>
      <c r="AO16" s="28"/>
      <c r="AP16" s="28"/>
      <c r="AQ16" s="28"/>
      <c r="AR16" s="28"/>
      <c r="AS16" s="29"/>
      <c r="AT16" s="29"/>
      <c r="AU16" s="29"/>
      <c r="AV16" s="29"/>
      <c r="AW16" s="29"/>
      <c r="AX16" s="29"/>
      <c r="AY16" s="29"/>
      <c r="AZ16" s="29"/>
      <c r="BA16" s="30"/>
      <c r="BB16" s="30"/>
      <c r="BC16" s="30"/>
      <c r="BD16" s="30"/>
      <c r="BE16" s="23"/>
      <c r="BF16" s="23"/>
      <c r="BG16" s="23"/>
      <c r="BH16" s="23"/>
      <c r="BI16" s="23"/>
      <c r="BJ16" s="23"/>
      <c r="BK16" s="23"/>
      <c r="BL16" s="31"/>
      <c r="BM16" s="31"/>
      <c r="BN16" s="31"/>
      <c r="BO16" s="31"/>
      <c r="BP16" s="31"/>
      <c r="BQ16" s="31"/>
      <c r="BR16" s="32"/>
      <c r="BS16" s="32"/>
      <c r="BT16" s="32"/>
      <c r="BU16" s="32"/>
      <c r="BV16" s="32"/>
      <c r="BW16" s="32"/>
      <c r="BX16" s="33"/>
      <c r="BY16" s="33"/>
      <c r="BZ16" s="33"/>
      <c r="CA16" s="33"/>
      <c r="CB16" s="33"/>
      <c r="CC16" s="33"/>
    </row>
    <row r="17" customFormat="false" ht="6.75" hidden="false" customHeight="true" outlineLevel="0" collapsed="false">
      <c r="D17" s="13"/>
      <c r="E17" s="35"/>
      <c r="F17" s="36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13"/>
      <c r="AT17" s="13"/>
      <c r="AU17" s="13"/>
      <c r="AV17" s="13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11"/>
      <c r="CE17" s="38"/>
      <c r="CF17" s="38"/>
      <c r="CG17" s="38"/>
      <c r="CH17" s="38"/>
      <c r="CI17" s="38"/>
      <c r="CJ17" s="38"/>
      <c r="CK17" s="38"/>
      <c r="CL17" s="38"/>
      <c r="CM17" s="3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9"/>
      <c r="DG17" s="19"/>
      <c r="DH17" s="19"/>
      <c r="DI17" s="19"/>
      <c r="DJ17" s="19"/>
      <c r="DK17" s="19"/>
      <c r="DL17" s="19"/>
      <c r="DM17" s="1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</row>
    <row r="18" customFormat="false" ht="6.75" hidden="false" customHeight="true" outlineLevel="0" collapsed="false">
      <c r="A18" s="40" t="s">
        <v>14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1"/>
      <c r="CE18" s="38"/>
      <c r="CF18" s="38"/>
      <c r="CG18" s="38"/>
      <c r="CH18" s="38"/>
      <c r="CI18" s="38"/>
      <c r="CJ18" s="38"/>
      <c r="CK18" s="38"/>
      <c r="CL18" s="38"/>
      <c r="CM18" s="3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9"/>
      <c r="DG18" s="19"/>
      <c r="DH18" s="19"/>
      <c r="DI18" s="19"/>
      <c r="DJ18" s="19"/>
      <c r="DK18" s="19"/>
      <c r="DL18" s="19"/>
      <c r="DM18" s="1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</row>
    <row r="19" customFormat="false" ht="6.75" hidden="false" customHeight="true" outlineLevel="0" collapsed="false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1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customFormat="false" ht="6.75" hidden="false" customHeight="true" outlineLevel="0" collapsed="false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1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</row>
    <row r="21" customFormat="false" ht="6.75" hidden="false" customHeight="true" outlineLevel="0" collapsed="false">
      <c r="A21" s="41" t="s">
        <v>15</v>
      </c>
      <c r="B21" s="41"/>
      <c r="C21" s="41"/>
      <c r="D21" s="41"/>
      <c r="E21" s="42" t="s">
        <v>16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1" t="s">
        <v>17</v>
      </c>
      <c r="T21" s="41"/>
      <c r="U21" s="41"/>
      <c r="V21" s="41"/>
      <c r="W21" s="41"/>
      <c r="X21" s="41"/>
      <c r="Y21" s="41"/>
      <c r="Z21" s="41"/>
      <c r="AA21" s="41"/>
      <c r="AB21" s="41"/>
      <c r="AC21" s="43" t="s">
        <v>18</v>
      </c>
      <c r="AD21" s="43"/>
      <c r="AE21" s="43"/>
      <c r="AF21" s="43"/>
      <c r="AG21" s="43"/>
      <c r="AH21" s="43"/>
      <c r="AI21" s="43"/>
      <c r="AJ21" s="43"/>
      <c r="AK21" s="43"/>
      <c r="AL21" s="43"/>
      <c r="AM21" s="41" t="s">
        <v>19</v>
      </c>
      <c r="AN21" s="41"/>
      <c r="AO21" s="41"/>
      <c r="AP21" s="41"/>
      <c r="AQ21" s="41"/>
      <c r="AR21" s="41"/>
      <c r="AS21" s="41"/>
      <c r="AT21" s="41"/>
      <c r="AU21" s="41"/>
      <c r="AV21" s="41"/>
      <c r="AY21" s="44" t="s">
        <v>20</v>
      </c>
      <c r="AZ21" s="44"/>
      <c r="BA21" s="44"/>
      <c r="BB21" s="45" t="s">
        <v>21</v>
      </c>
      <c r="BC21" s="45"/>
      <c r="BD21" s="25" t="s">
        <v>22</v>
      </c>
      <c r="BE21" s="25"/>
      <c r="BF21" s="25"/>
      <c r="BG21" s="25"/>
      <c r="BH21" s="25"/>
      <c r="BI21" s="25"/>
      <c r="BJ21" s="25"/>
      <c r="BK21" s="25"/>
      <c r="BL21" s="25"/>
      <c r="BM21" s="25" t="s">
        <v>23</v>
      </c>
      <c r="BN21" s="25"/>
      <c r="BO21" s="25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7" t="s">
        <v>24</v>
      </c>
      <c r="CC21" s="47"/>
      <c r="CD21" s="48" t="s">
        <v>25</v>
      </c>
      <c r="CE21" s="48"/>
      <c r="CF21" s="48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</row>
    <row r="22" customFormat="false" ht="6.75" hidden="false" customHeight="true" outlineLevel="0" collapsed="false">
      <c r="A22" s="41"/>
      <c r="B22" s="41"/>
      <c r="C22" s="41"/>
      <c r="D22" s="4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Y22" s="44"/>
      <c r="AZ22" s="44"/>
      <c r="BA22" s="44"/>
      <c r="BB22" s="45"/>
      <c r="BC22" s="4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7"/>
      <c r="CC22" s="47"/>
      <c r="CD22" s="48"/>
      <c r="CE22" s="48"/>
      <c r="CF22" s="48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</row>
    <row r="23" customFormat="false" ht="6.75" hidden="false" customHeight="true" outlineLevel="0" collapsed="false">
      <c r="A23" s="41"/>
      <c r="B23" s="41"/>
      <c r="C23" s="41"/>
      <c r="D23" s="4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9" t="s">
        <v>26</v>
      </c>
      <c r="AD23" s="49"/>
      <c r="AE23" s="49"/>
      <c r="AF23" s="49"/>
      <c r="AG23" s="49"/>
      <c r="AH23" s="49"/>
      <c r="AI23" s="49"/>
      <c r="AJ23" s="49"/>
      <c r="AK23" s="49"/>
      <c r="AL23" s="49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Y23" s="44"/>
      <c r="AZ23" s="44"/>
      <c r="BA23" s="44"/>
      <c r="BB23" s="45"/>
      <c r="BC23" s="4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7"/>
      <c r="CC23" s="47"/>
      <c r="CD23" s="48"/>
      <c r="CE23" s="48"/>
      <c r="CF23" s="48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</row>
    <row r="24" customFormat="false" ht="6.75" hidden="false" customHeight="true" outlineLevel="0" collapsed="false">
      <c r="A24" s="41"/>
      <c r="B24" s="41"/>
      <c r="C24" s="41"/>
      <c r="D24" s="4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Y24" s="44"/>
      <c r="AZ24" s="44"/>
      <c r="BA24" s="44"/>
      <c r="BB24" s="45"/>
      <c r="BC24" s="4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7"/>
      <c r="CC24" s="47"/>
      <c r="CD24" s="48"/>
      <c r="CE24" s="48"/>
      <c r="CF24" s="48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</row>
    <row r="25" customFormat="false" ht="6.75" hidden="false" customHeight="true" outlineLevel="0" collapsed="false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51"/>
      <c r="U25" s="51"/>
      <c r="V25" s="51"/>
      <c r="W25" s="51"/>
      <c r="X25" s="51"/>
      <c r="Y25" s="51"/>
      <c r="Z25" s="51"/>
      <c r="AA25" s="52" t="s">
        <v>24</v>
      </c>
      <c r="AB25" s="52"/>
      <c r="AC25" s="51"/>
      <c r="AD25" s="51"/>
      <c r="AE25" s="51"/>
      <c r="AF25" s="51"/>
      <c r="AG25" s="51"/>
      <c r="AH25" s="51"/>
      <c r="AI25" s="51"/>
      <c r="AJ25" s="51"/>
      <c r="AK25" s="52" t="s">
        <v>24</v>
      </c>
      <c r="AL25" s="52"/>
      <c r="AM25" s="51"/>
      <c r="AN25" s="51"/>
      <c r="AO25" s="51"/>
      <c r="AP25" s="51"/>
      <c r="AQ25" s="51"/>
      <c r="AR25" s="51"/>
      <c r="AS25" s="51"/>
      <c r="AT25" s="51"/>
      <c r="AU25" s="52" t="s">
        <v>24</v>
      </c>
      <c r="AV25" s="52"/>
      <c r="AY25" s="44"/>
      <c r="AZ25" s="44"/>
      <c r="BA25" s="44"/>
      <c r="BB25" s="45"/>
      <c r="BC25" s="45"/>
      <c r="BD25" s="25" t="s">
        <v>27</v>
      </c>
      <c r="BE25" s="25"/>
      <c r="BF25" s="25"/>
      <c r="BG25" s="25"/>
      <c r="BH25" s="25"/>
      <c r="BI25" s="25"/>
      <c r="BJ25" s="25"/>
      <c r="BK25" s="25"/>
      <c r="BL25" s="25"/>
      <c r="BM25" s="25" t="s">
        <v>28</v>
      </c>
      <c r="BN25" s="25"/>
      <c r="BO25" s="25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48"/>
      <c r="CE25" s="48"/>
      <c r="CF25" s="48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</row>
    <row r="26" customFormat="false" ht="6.75" hidden="false" customHeight="true" outlineLevel="0" collapsed="false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51"/>
      <c r="U26" s="51"/>
      <c r="V26" s="51"/>
      <c r="W26" s="51"/>
      <c r="X26" s="51"/>
      <c r="Y26" s="51"/>
      <c r="Z26" s="51"/>
      <c r="AA26" s="52"/>
      <c r="AB26" s="52"/>
      <c r="AC26" s="51"/>
      <c r="AD26" s="51"/>
      <c r="AE26" s="51"/>
      <c r="AF26" s="51"/>
      <c r="AG26" s="51"/>
      <c r="AH26" s="51"/>
      <c r="AI26" s="51"/>
      <c r="AJ26" s="51"/>
      <c r="AK26" s="52"/>
      <c r="AL26" s="52"/>
      <c r="AM26" s="51"/>
      <c r="AN26" s="51"/>
      <c r="AO26" s="51"/>
      <c r="AP26" s="51"/>
      <c r="AQ26" s="51"/>
      <c r="AR26" s="51"/>
      <c r="AS26" s="51"/>
      <c r="AT26" s="51"/>
      <c r="AU26" s="52"/>
      <c r="AV26" s="52"/>
      <c r="AY26" s="44"/>
      <c r="AZ26" s="44"/>
      <c r="BA26" s="44"/>
      <c r="BB26" s="45"/>
      <c r="BC26" s="4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48"/>
      <c r="CE26" s="48"/>
      <c r="CF26" s="48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</row>
    <row r="27" customFormat="false" ht="6.75" hidden="false" customHeight="true" outlineLevel="0" collapsed="false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51"/>
      <c r="U27" s="51"/>
      <c r="V27" s="51"/>
      <c r="W27" s="51"/>
      <c r="X27" s="51"/>
      <c r="Y27" s="51"/>
      <c r="Z27" s="51"/>
      <c r="AA27" s="52"/>
      <c r="AB27" s="52"/>
      <c r="AC27" s="51"/>
      <c r="AD27" s="51"/>
      <c r="AE27" s="51"/>
      <c r="AF27" s="51"/>
      <c r="AG27" s="51"/>
      <c r="AH27" s="51"/>
      <c r="AI27" s="51"/>
      <c r="AJ27" s="51"/>
      <c r="AK27" s="52"/>
      <c r="AL27" s="52"/>
      <c r="AM27" s="51"/>
      <c r="AN27" s="51"/>
      <c r="AO27" s="51"/>
      <c r="AP27" s="51"/>
      <c r="AQ27" s="51"/>
      <c r="AR27" s="51"/>
      <c r="AS27" s="51"/>
      <c r="AT27" s="51"/>
      <c r="AU27" s="52"/>
      <c r="AV27" s="52"/>
      <c r="AY27" s="44"/>
      <c r="AZ27" s="44"/>
      <c r="BA27" s="44"/>
      <c r="BB27" s="45"/>
      <c r="BC27" s="4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48"/>
      <c r="CE27" s="48"/>
      <c r="CF27" s="48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</row>
    <row r="28" customFormat="false" ht="6.75" hidden="false" customHeight="true" outlineLevel="0" collapsed="false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51"/>
      <c r="U28" s="51"/>
      <c r="V28" s="51"/>
      <c r="W28" s="51"/>
      <c r="X28" s="51"/>
      <c r="Y28" s="51"/>
      <c r="Z28" s="51"/>
      <c r="AA28" s="52"/>
      <c r="AB28" s="52"/>
      <c r="AC28" s="51"/>
      <c r="AD28" s="51"/>
      <c r="AE28" s="51"/>
      <c r="AF28" s="51"/>
      <c r="AG28" s="51"/>
      <c r="AH28" s="51"/>
      <c r="AI28" s="51"/>
      <c r="AJ28" s="51"/>
      <c r="AK28" s="52"/>
      <c r="AL28" s="52"/>
      <c r="AM28" s="51"/>
      <c r="AN28" s="51"/>
      <c r="AO28" s="51"/>
      <c r="AP28" s="51"/>
      <c r="AQ28" s="51"/>
      <c r="AR28" s="51"/>
      <c r="AS28" s="51"/>
      <c r="AT28" s="51"/>
      <c r="AU28" s="52"/>
      <c r="AV28" s="52"/>
      <c r="AY28" s="44"/>
      <c r="AZ28" s="44"/>
      <c r="BA28" s="44"/>
      <c r="BB28" s="45"/>
      <c r="BC28" s="4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48"/>
      <c r="CE28" s="48"/>
      <c r="CF28" s="48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</row>
    <row r="29" customFormat="false" ht="6.75" hidden="false" customHeight="true" outlineLevel="0" collapsed="false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Y29" s="44"/>
      <c r="AZ29" s="44"/>
      <c r="BA29" s="44"/>
      <c r="BB29" s="55" t="s">
        <v>29</v>
      </c>
      <c r="BC29" s="55"/>
      <c r="BD29" s="25" t="s">
        <v>30</v>
      </c>
      <c r="BE29" s="25"/>
      <c r="BF29" s="25"/>
      <c r="BG29" s="25"/>
      <c r="BH29" s="25"/>
      <c r="BI29" s="25"/>
      <c r="BJ29" s="25"/>
      <c r="BK29" s="25"/>
      <c r="BL29" s="25"/>
      <c r="BM29" s="25" t="s">
        <v>31</v>
      </c>
      <c r="BN29" s="25"/>
      <c r="BO29" s="25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48"/>
      <c r="CE29" s="48"/>
      <c r="CF29" s="48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</row>
    <row r="30" customFormat="false" ht="6.75" hidden="false" customHeight="true" outlineLevel="0" collapsed="false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Y30" s="44"/>
      <c r="AZ30" s="44"/>
      <c r="BA30" s="44"/>
      <c r="BB30" s="55"/>
      <c r="BC30" s="5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48"/>
      <c r="CE30" s="48"/>
      <c r="CF30" s="48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</row>
    <row r="31" customFormat="false" ht="6.75" hidden="false" customHeight="true" outlineLevel="0" collapsed="false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X31" s="11"/>
      <c r="AY31" s="44"/>
      <c r="AZ31" s="44"/>
      <c r="BA31" s="44"/>
      <c r="BB31" s="55"/>
      <c r="BC31" s="5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48"/>
      <c r="CE31" s="48"/>
      <c r="CF31" s="48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</row>
    <row r="32" customFormat="false" ht="6.75" hidden="false" customHeight="true" outlineLevel="0" collapsed="false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X32" s="11"/>
      <c r="AY32" s="44"/>
      <c r="AZ32" s="44"/>
      <c r="BA32" s="44"/>
      <c r="BB32" s="55"/>
      <c r="BC32" s="5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48"/>
      <c r="CE32" s="48"/>
      <c r="CF32" s="48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</row>
    <row r="33" customFormat="false" ht="6.75" hidden="false" customHeight="true" outlineLevel="0" collapsed="false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X33" s="11"/>
      <c r="AY33" s="44"/>
      <c r="AZ33" s="44"/>
      <c r="BA33" s="44"/>
      <c r="BB33" s="55"/>
      <c r="BC33" s="55"/>
      <c r="BD33" s="56" t="s">
        <v>32</v>
      </c>
      <c r="BE33" s="56"/>
      <c r="BF33" s="56"/>
      <c r="BG33" s="56"/>
      <c r="BH33" s="56"/>
      <c r="BI33" s="56"/>
      <c r="BJ33" s="56"/>
      <c r="BK33" s="56"/>
      <c r="BL33" s="56"/>
      <c r="BM33" s="25" t="s">
        <v>33</v>
      </c>
      <c r="BN33" s="25"/>
      <c r="BO33" s="25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48"/>
      <c r="CE33" s="48"/>
      <c r="CF33" s="48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</row>
    <row r="34" customFormat="false" ht="6.75" hidden="false" customHeight="true" outlineLevel="0" collapsed="false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X34" s="11"/>
      <c r="AY34" s="44"/>
      <c r="AZ34" s="44"/>
      <c r="BA34" s="44"/>
      <c r="BB34" s="55"/>
      <c r="BC34" s="55"/>
      <c r="BD34" s="56"/>
      <c r="BE34" s="56"/>
      <c r="BF34" s="56"/>
      <c r="BG34" s="56"/>
      <c r="BH34" s="56"/>
      <c r="BI34" s="56"/>
      <c r="BJ34" s="56"/>
      <c r="BK34" s="56"/>
      <c r="BL34" s="56"/>
      <c r="BM34" s="25"/>
      <c r="BN34" s="25"/>
      <c r="BO34" s="25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48"/>
      <c r="CE34" s="48"/>
      <c r="CF34" s="48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</row>
    <row r="35" customFormat="false" ht="6.75" hidden="false" customHeight="true" outlineLevel="0" collapsed="false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X35" s="11"/>
      <c r="AY35" s="44"/>
      <c r="AZ35" s="44"/>
      <c r="BA35" s="44"/>
      <c r="BB35" s="55"/>
      <c r="BC35" s="55"/>
      <c r="BD35" s="56"/>
      <c r="BE35" s="56"/>
      <c r="BF35" s="56"/>
      <c r="BG35" s="56"/>
      <c r="BH35" s="56"/>
      <c r="BI35" s="56"/>
      <c r="BJ35" s="56"/>
      <c r="BK35" s="56"/>
      <c r="BL35" s="56"/>
      <c r="BM35" s="25"/>
      <c r="BN35" s="25"/>
      <c r="BO35" s="25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48"/>
      <c r="CE35" s="48"/>
      <c r="CF35" s="48"/>
    </row>
    <row r="36" customFormat="false" ht="6.75" hidden="false" customHeight="true" outlineLevel="0" collapsed="false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X36" s="11"/>
      <c r="AY36" s="44"/>
      <c r="AZ36" s="44"/>
      <c r="BA36" s="44"/>
      <c r="BB36" s="55"/>
      <c r="BC36" s="55"/>
      <c r="BD36" s="56"/>
      <c r="BE36" s="56"/>
      <c r="BF36" s="56"/>
      <c r="BG36" s="56"/>
      <c r="BH36" s="56"/>
      <c r="BI36" s="56"/>
      <c r="BJ36" s="56"/>
      <c r="BK36" s="56"/>
      <c r="BL36" s="56"/>
      <c r="BM36" s="25"/>
      <c r="BN36" s="25"/>
      <c r="BO36" s="25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48"/>
      <c r="CE36" s="48"/>
      <c r="CF36" s="48"/>
    </row>
    <row r="37" customFormat="false" ht="6.75" hidden="false" customHeight="true" outlineLevel="0" collapsed="false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X37" s="11"/>
      <c r="AY37" s="44"/>
      <c r="AZ37" s="44"/>
      <c r="BA37" s="44"/>
      <c r="BB37" s="55"/>
      <c r="BC37" s="55"/>
      <c r="BD37" s="57" t="s">
        <v>34</v>
      </c>
      <c r="BE37" s="57"/>
      <c r="BF37" s="57"/>
      <c r="BG37" s="57"/>
      <c r="BH37" s="57"/>
      <c r="BI37" s="57"/>
      <c r="BJ37" s="57"/>
      <c r="BK37" s="57"/>
      <c r="BL37" s="57"/>
      <c r="BM37" s="25" t="s">
        <v>35</v>
      </c>
      <c r="BN37" s="25"/>
      <c r="BO37" s="25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48"/>
      <c r="CE37" s="48"/>
      <c r="CF37" s="48"/>
    </row>
    <row r="38" customFormat="false" ht="6.75" hidden="false" customHeight="true" outlineLevel="0" collapsed="false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X38" s="11"/>
      <c r="AY38" s="44"/>
      <c r="AZ38" s="44"/>
      <c r="BA38" s="44"/>
      <c r="BB38" s="55"/>
      <c r="BC38" s="55"/>
      <c r="BD38" s="57"/>
      <c r="BE38" s="57"/>
      <c r="BF38" s="57"/>
      <c r="BG38" s="57"/>
      <c r="BH38" s="57"/>
      <c r="BI38" s="57"/>
      <c r="BJ38" s="57"/>
      <c r="BK38" s="57"/>
      <c r="BL38" s="57"/>
      <c r="BM38" s="25"/>
      <c r="BN38" s="25"/>
      <c r="BO38" s="25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48"/>
      <c r="CE38" s="48"/>
      <c r="CF38" s="48"/>
    </row>
    <row r="39" customFormat="false" ht="6.75" hidden="false" customHeight="true" outlineLevel="0" collapsed="false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X39" s="11"/>
      <c r="AY39" s="44"/>
      <c r="AZ39" s="44"/>
      <c r="BA39" s="44"/>
      <c r="BB39" s="55"/>
      <c r="BC39" s="55"/>
      <c r="BD39" s="57"/>
      <c r="BE39" s="57"/>
      <c r="BF39" s="57"/>
      <c r="BG39" s="57"/>
      <c r="BH39" s="57"/>
      <c r="BI39" s="57"/>
      <c r="BJ39" s="57"/>
      <c r="BK39" s="57"/>
      <c r="BL39" s="57"/>
      <c r="BM39" s="25"/>
      <c r="BN39" s="25"/>
      <c r="BO39" s="25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48"/>
      <c r="CE39" s="48"/>
      <c r="CF39" s="48"/>
    </row>
    <row r="40" customFormat="false" ht="6.75" hidden="false" customHeight="true" outlineLevel="0" collapsed="false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X40" s="11"/>
      <c r="AY40" s="44"/>
      <c r="AZ40" s="44"/>
      <c r="BA40" s="44"/>
      <c r="BB40" s="55"/>
      <c r="BC40" s="55"/>
      <c r="BD40" s="57"/>
      <c r="BE40" s="57"/>
      <c r="BF40" s="57"/>
      <c r="BG40" s="57"/>
      <c r="BH40" s="57"/>
      <c r="BI40" s="57"/>
      <c r="BJ40" s="57"/>
      <c r="BK40" s="57"/>
      <c r="BL40" s="57"/>
      <c r="BM40" s="25"/>
      <c r="BN40" s="25"/>
      <c r="BO40" s="25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48"/>
      <c r="CE40" s="48"/>
      <c r="CF40" s="48"/>
    </row>
    <row r="41" customFormat="false" ht="6.75" hidden="false" customHeight="true" outlineLevel="0" collapsed="false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X41" s="11"/>
      <c r="AY41" s="44"/>
      <c r="AZ41" s="44"/>
      <c r="BA41" s="44"/>
      <c r="BB41" s="58" t="s">
        <v>36</v>
      </c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25" t="s">
        <v>37</v>
      </c>
      <c r="BN41" s="25"/>
      <c r="BO41" s="25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48"/>
      <c r="CE41" s="48"/>
      <c r="CF41" s="48"/>
    </row>
    <row r="42" customFormat="false" ht="6.75" hidden="false" customHeight="true" outlineLevel="0" collapsed="false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X42" s="11"/>
      <c r="AY42" s="44"/>
      <c r="AZ42" s="44"/>
      <c r="BA42" s="44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25"/>
      <c r="BN42" s="25"/>
      <c r="BO42" s="25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48"/>
      <c r="CE42" s="48"/>
      <c r="CF42" s="48"/>
    </row>
    <row r="43" customFormat="false" ht="6.75" hidden="false" customHeight="true" outlineLevel="0" collapsed="false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X43" s="11"/>
      <c r="AY43" s="44"/>
      <c r="AZ43" s="44"/>
      <c r="BA43" s="44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25"/>
      <c r="BN43" s="25"/>
      <c r="BO43" s="25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48"/>
      <c r="CE43" s="48"/>
      <c r="CF43" s="48"/>
    </row>
    <row r="44" customFormat="false" ht="6.75" hidden="false" customHeight="tru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X44" s="11"/>
      <c r="AY44" s="44"/>
      <c r="AZ44" s="44"/>
      <c r="BA44" s="44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25"/>
      <c r="BN44" s="25"/>
      <c r="BO44" s="25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48"/>
      <c r="CE44" s="48"/>
      <c r="CF44" s="48"/>
    </row>
    <row r="45" customFormat="false" ht="6.75" hidden="false" customHeight="tru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X45" s="11"/>
      <c r="AY45" s="44"/>
      <c r="AZ45" s="44"/>
      <c r="BA45" s="44"/>
      <c r="BB45" s="58" t="s">
        <v>38</v>
      </c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25" t="s">
        <v>39</v>
      </c>
      <c r="BN45" s="25"/>
      <c r="BO45" s="25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48"/>
      <c r="CE45" s="48"/>
      <c r="CF45" s="48"/>
    </row>
    <row r="46" customFormat="false" ht="6.75" hidden="false" customHeight="true" outlineLevel="0" collapsed="false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X46" s="11"/>
      <c r="AY46" s="44"/>
      <c r="AZ46" s="44"/>
      <c r="BA46" s="44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25"/>
      <c r="BN46" s="25"/>
      <c r="BO46" s="25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48"/>
      <c r="CE46" s="48"/>
      <c r="CF46" s="48"/>
    </row>
    <row r="47" customFormat="false" ht="6.75" hidden="false" customHeight="true" outlineLevel="0" collapsed="false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X47" s="11"/>
      <c r="AY47" s="44"/>
      <c r="AZ47" s="44"/>
      <c r="BA47" s="44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25"/>
      <c r="BN47" s="25"/>
      <c r="BO47" s="25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48"/>
      <c r="CE47" s="48"/>
      <c r="CF47" s="48"/>
    </row>
    <row r="48" customFormat="false" ht="6.75" hidden="false" customHeight="true" outlineLevel="0" collapsed="false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X48" s="11"/>
      <c r="AY48" s="44"/>
      <c r="AZ48" s="44"/>
      <c r="BA48" s="44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25"/>
      <c r="BN48" s="25"/>
      <c r="BO48" s="25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48"/>
      <c r="CE48" s="48"/>
      <c r="CF48" s="48"/>
    </row>
    <row r="49" customFormat="false" ht="6.75" hidden="false" customHeight="true" outlineLevel="0" collapsed="false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60"/>
      <c r="S49" s="23" t="s">
        <v>40</v>
      </c>
      <c r="T49" s="23"/>
      <c r="U49" s="23"/>
      <c r="V49" s="23"/>
      <c r="W49" s="23"/>
      <c r="X49" s="23"/>
      <c r="Y49" s="23"/>
      <c r="Z49" s="23"/>
      <c r="AA49" s="23"/>
      <c r="AB49" s="23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X49" s="11"/>
      <c r="AY49" s="44"/>
      <c r="AZ49" s="44"/>
      <c r="BA49" s="44"/>
      <c r="BB49" s="58" t="s">
        <v>41</v>
      </c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25" t="s">
        <v>42</v>
      </c>
      <c r="BN49" s="25"/>
      <c r="BO49" s="25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48"/>
      <c r="CE49" s="48"/>
      <c r="CF49" s="48"/>
    </row>
    <row r="50" customFormat="false" ht="6.75" hidden="false" customHeight="tru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X50" s="11"/>
      <c r="AY50" s="44"/>
      <c r="AZ50" s="44"/>
      <c r="BA50" s="44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25"/>
      <c r="BN50" s="25"/>
      <c r="BO50" s="25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48"/>
      <c r="CE50" s="48"/>
      <c r="CF50" s="48"/>
    </row>
    <row r="51" customFormat="false" ht="6.75" hidden="false" customHeight="tru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2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X51" s="11"/>
      <c r="AY51" s="44"/>
      <c r="AZ51" s="44"/>
      <c r="BA51" s="44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25"/>
      <c r="BN51" s="25"/>
      <c r="BO51" s="25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48"/>
      <c r="CE51" s="48"/>
      <c r="CF51" s="48"/>
    </row>
    <row r="52" customFormat="false" ht="6.75" hidden="false" customHeight="true" outlineLevel="0" collapsed="false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2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X52" s="11"/>
      <c r="AY52" s="44"/>
      <c r="AZ52" s="44"/>
      <c r="BA52" s="44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25"/>
      <c r="BN52" s="25"/>
      <c r="BO52" s="25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48"/>
      <c r="CE52" s="48"/>
      <c r="CF52" s="48"/>
    </row>
    <row r="53" customFormat="false" ht="6.75" hidden="false" customHeight="true" outlineLevel="0" collapsed="false">
      <c r="AX53" s="11"/>
      <c r="AY53" s="44"/>
      <c r="AZ53" s="44"/>
      <c r="BA53" s="44"/>
      <c r="BB53" s="41" t="s">
        <v>43</v>
      </c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25" t="s">
        <v>44</v>
      </c>
      <c r="BN53" s="25"/>
      <c r="BO53" s="25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48"/>
      <c r="CE53" s="48"/>
      <c r="CF53" s="48"/>
    </row>
    <row r="54" customFormat="false" ht="6.75" hidden="false" customHeight="true" outlineLevel="0" collapsed="false">
      <c r="A54" s="40" t="s">
        <v>45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X54" s="11"/>
      <c r="AY54" s="44"/>
      <c r="AZ54" s="44"/>
      <c r="BA54" s="44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25"/>
      <c r="BN54" s="25"/>
      <c r="BO54" s="25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48"/>
      <c r="CE54" s="48"/>
      <c r="CF54" s="48"/>
    </row>
    <row r="55" customFormat="false" ht="6.75" hidden="false" customHeight="true" outlineLevel="0" collapsed="false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X55" s="11"/>
      <c r="AY55" s="44"/>
      <c r="AZ55" s="44"/>
      <c r="BA55" s="44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25"/>
      <c r="BN55" s="25"/>
      <c r="BO55" s="25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48"/>
      <c r="CE55" s="48"/>
      <c r="CF55" s="48"/>
    </row>
    <row r="56" customFormat="false" ht="6.75" hidden="false" customHeight="true" outlineLevel="0" collapsed="false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X56" s="11"/>
      <c r="AY56" s="44"/>
      <c r="AZ56" s="44"/>
      <c r="BA56" s="44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25"/>
      <c r="BN56" s="25"/>
      <c r="BO56" s="25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48"/>
      <c r="CE56" s="48"/>
      <c r="CF56" s="48"/>
    </row>
    <row r="57" customFormat="false" ht="6.75" hidden="false" customHeight="true" outlineLevel="0" collapsed="false">
      <c r="A57" s="25" t="s">
        <v>46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0" t="s">
        <v>47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5" t="s">
        <v>48</v>
      </c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X57" s="11"/>
      <c r="AY57" s="63" t="s">
        <v>49</v>
      </c>
      <c r="AZ57" s="63"/>
      <c r="BA57" s="63"/>
      <c r="BB57" s="45" t="s">
        <v>21</v>
      </c>
      <c r="BC57" s="45"/>
      <c r="BD57" s="25" t="s">
        <v>22</v>
      </c>
      <c r="BE57" s="25"/>
      <c r="BF57" s="25"/>
      <c r="BG57" s="25"/>
      <c r="BH57" s="25"/>
      <c r="BI57" s="25"/>
      <c r="BJ57" s="25"/>
      <c r="BK57" s="25"/>
      <c r="BL57" s="25"/>
      <c r="BM57" s="25" t="s">
        <v>50</v>
      </c>
      <c r="BN57" s="25"/>
      <c r="BO57" s="25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64" t="s">
        <v>24</v>
      </c>
      <c r="CC57" s="64"/>
      <c r="CD57" s="48"/>
      <c r="CE57" s="48"/>
      <c r="CF57" s="48"/>
    </row>
    <row r="58" customFormat="false" ht="6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X58" s="11"/>
      <c r="AY58" s="63"/>
      <c r="AZ58" s="63"/>
      <c r="BA58" s="63"/>
      <c r="BB58" s="45"/>
      <c r="BC58" s="4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64"/>
      <c r="CC58" s="64"/>
      <c r="CD58" s="48"/>
      <c r="CE58" s="48"/>
      <c r="CF58" s="48"/>
    </row>
    <row r="59" customFormat="false" ht="6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X59" s="11"/>
      <c r="AY59" s="63"/>
      <c r="AZ59" s="63"/>
      <c r="BA59" s="63"/>
      <c r="BB59" s="45"/>
      <c r="BC59" s="4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64"/>
      <c r="CC59" s="64"/>
      <c r="CD59" s="48"/>
      <c r="CE59" s="48"/>
      <c r="CF59" s="48"/>
    </row>
    <row r="60" customFormat="false" ht="6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X60" s="11"/>
      <c r="AY60" s="63"/>
      <c r="AZ60" s="63"/>
      <c r="BA60" s="63"/>
      <c r="BB60" s="45"/>
      <c r="BC60" s="4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64"/>
      <c r="CC60" s="64"/>
      <c r="CD60" s="48"/>
      <c r="CE60" s="48"/>
      <c r="CF60" s="48"/>
    </row>
    <row r="61" customFormat="false" ht="6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50" t="s">
        <v>51</v>
      </c>
      <c r="M61" s="50"/>
      <c r="N61" s="50"/>
      <c r="O61" s="50"/>
      <c r="P61" s="50" t="s">
        <v>52</v>
      </c>
      <c r="Q61" s="50"/>
      <c r="R61" s="50"/>
      <c r="S61" s="50"/>
      <c r="T61" s="50" t="s">
        <v>53</v>
      </c>
      <c r="U61" s="50"/>
      <c r="V61" s="50"/>
      <c r="W61" s="50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52" t="s">
        <v>24</v>
      </c>
      <c r="AV61" s="52"/>
      <c r="AX61" s="11"/>
      <c r="AY61" s="63"/>
      <c r="AZ61" s="63"/>
      <c r="BA61" s="63"/>
      <c r="BB61" s="45"/>
      <c r="BC61" s="45"/>
      <c r="BD61" s="25" t="s">
        <v>27</v>
      </c>
      <c r="BE61" s="25"/>
      <c r="BF61" s="25"/>
      <c r="BG61" s="25"/>
      <c r="BH61" s="25"/>
      <c r="BI61" s="25"/>
      <c r="BJ61" s="25"/>
      <c r="BK61" s="25"/>
      <c r="BL61" s="25"/>
      <c r="BM61" s="25" t="s">
        <v>54</v>
      </c>
      <c r="BN61" s="25"/>
      <c r="BO61" s="25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48"/>
      <c r="CE61" s="48"/>
      <c r="CF61" s="48"/>
    </row>
    <row r="62" customFormat="false" ht="6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52"/>
      <c r="AV62" s="52"/>
      <c r="AX62" s="11"/>
      <c r="AY62" s="63"/>
      <c r="AZ62" s="63"/>
      <c r="BA62" s="63"/>
      <c r="BB62" s="45"/>
      <c r="BC62" s="4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48"/>
      <c r="CE62" s="48"/>
      <c r="CF62" s="48"/>
    </row>
    <row r="63" customFormat="false" ht="6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52"/>
      <c r="AV63" s="52"/>
      <c r="AX63" s="11"/>
      <c r="AY63" s="63"/>
      <c r="AZ63" s="63"/>
      <c r="BA63" s="63"/>
      <c r="BB63" s="45"/>
      <c r="BC63" s="4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48"/>
      <c r="CE63" s="48"/>
      <c r="CF63" s="48"/>
    </row>
    <row r="64" customFormat="false" ht="6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52"/>
      <c r="AV64" s="52"/>
      <c r="AX64" s="11"/>
      <c r="AY64" s="63"/>
      <c r="AZ64" s="63"/>
      <c r="BA64" s="63"/>
      <c r="BB64" s="45"/>
      <c r="BC64" s="4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48"/>
      <c r="CE64" s="48"/>
      <c r="CF64" s="48"/>
    </row>
    <row r="65" customFormat="false" ht="6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50" t="s">
        <v>51</v>
      </c>
      <c r="M65" s="50"/>
      <c r="N65" s="50"/>
      <c r="O65" s="50"/>
      <c r="P65" s="50" t="s">
        <v>52</v>
      </c>
      <c r="Q65" s="50"/>
      <c r="R65" s="50"/>
      <c r="S65" s="50"/>
      <c r="T65" s="50" t="s">
        <v>53</v>
      </c>
      <c r="U65" s="50"/>
      <c r="V65" s="50"/>
      <c r="W65" s="50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X65" s="11"/>
      <c r="AY65" s="63"/>
      <c r="AZ65" s="63"/>
      <c r="BA65" s="63"/>
      <c r="BB65" s="55" t="s">
        <v>29</v>
      </c>
      <c r="BC65" s="55"/>
      <c r="BD65" s="25" t="s">
        <v>30</v>
      </c>
      <c r="BE65" s="25"/>
      <c r="BF65" s="25"/>
      <c r="BG65" s="25"/>
      <c r="BH65" s="25"/>
      <c r="BI65" s="25"/>
      <c r="BJ65" s="25"/>
      <c r="BK65" s="25"/>
      <c r="BL65" s="25"/>
      <c r="BM65" s="25" t="s">
        <v>55</v>
      </c>
      <c r="BN65" s="25"/>
      <c r="BO65" s="25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48"/>
      <c r="CE65" s="48"/>
      <c r="CF65" s="48"/>
    </row>
    <row r="66" customFormat="false" ht="6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X66" s="11"/>
      <c r="AY66" s="63"/>
      <c r="AZ66" s="63"/>
      <c r="BA66" s="63"/>
      <c r="BB66" s="55"/>
      <c r="BC66" s="5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48"/>
      <c r="CE66" s="48"/>
      <c r="CF66" s="48"/>
    </row>
    <row r="67" customFormat="false" ht="6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X67" s="11"/>
      <c r="AY67" s="63"/>
      <c r="AZ67" s="63"/>
      <c r="BA67" s="63"/>
      <c r="BB67" s="55"/>
      <c r="BC67" s="5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48"/>
      <c r="CE67" s="48"/>
      <c r="CF67" s="48"/>
    </row>
    <row r="68" customFormat="false" ht="6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X68" s="11"/>
      <c r="AY68" s="63"/>
      <c r="AZ68" s="63"/>
      <c r="BA68" s="63"/>
      <c r="BB68" s="55"/>
      <c r="BC68" s="5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48"/>
      <c r="CE68" s="48"/>
      <c r="CF68" s="48"/>
    </row>
    <row r="69" customFormat="false" ht="6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50" t="s">
        <v>51</v>
      </c>
      <c r="M69" s="50"/>
      <c r="N69" s="50"/>
      <c r="O69" s="50"/>
      <c r="P69" s="50" t="s">
        <v>52</v>
      </c>
      <c r="Q69" s="50"/>
      <c r="R69" s="50"/>
      <c r="S69" s="50"/>
      <c r="T69" s="50" t="s">
        <v>53</v>
      </c>
      <c r="U69" s="50"/>
      <c r="V69" s="50"/>
      <c r="W69" s="50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X69" s="11"/>
      <c r="AY69" s="63"/>
      <c r="AZ69" s="63"/>
      <c r="BA69" s="63"/>
      <c r="BB69" s="55"/>
      <c r="BC69" s="55"/>
      <c r="BD69" s="56" t="s">
        <v>32</v>
      </c>
      <c r="BE69" s="56"/>
      <c r="BF69" s="56"/>
      <c r="BG69" s="56"/>
      <c r="BH69" s="56"/>
      <c r="BI69" s="56"/>
      <c r="BJ69" s="56"/>
      <c r="BK69" s="56"/>
      <c r="BL69" s="56"/>
      <c r="BM69" s="25" t="s">
        <v>56</v>
      </c>
      <c r="BN69" s="25"/>
      <c r="BO69" s="25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48"/>
      <c r="CE69" s="48"/>
      <c r="CF69" s="48"/>
    </row>
    <row r="70" customFormat="false" ht="6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X70" s="11"/>
      <c r="AY70" s="63"/>
      <c r="AZ70" s="63"/>
      <c r="BA70" s="63"/>
      <c r="BB70" s="55"/>
      <c r="BC70" s="55"/>
      <c r="BD70" s="56"/>
      <c r="BE70" s="56"/>
      <c r="BF70" s="56"/>
      <c r="BG70" s="56"/>
      <c r="BH70" s="56"/>
      <c r="BI70" s="56"/>
      <c r="BJ70" s="56"/>
      <c r="BK70" s="56"/>
      <c r="BL70" s="56"/>
      <c r="BM70" s="25"/>
      <c r="BN70" s="25"/>
      <c r="BO70" s="25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48"/>
      <c r="CE70" s="48"/>
      <c r="CF70" s="48"/>
    </row>
    <row r="71" customFormat="false" ht="6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X71" s="11"/>
      <c r="AY71" s="63"/>
      <c r="AZ71" s="63"/>
      <c r="BA71" s="63"/>
      <c r="BB71" s="55"/>
      <c r="BC71" s="55"/>
      <c r="BD71" s="56"/>
      <c r="BE71" s="56"/>
      <c r="BF71" s="56"/>
      <c r="BG71" s="56"/>
      <c r="BH71" s="56"/>
      <c r="BI71" s="56"/>
      <c r="BJ71" s="56"/>
      <c r="BK71" s="56"/>
      <c r="BL71" s="56"/>
      <c r="BM71" s="25"/>
      <c r="BN71" s="25"/>
      <c r="BO71" s="25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48"/>
      <c r="CE71" s="48"/>
      <c r="CF71" s="48"/>
    </row>
    <row r="72" customFormat="false" ht="6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X72" s="11"/>
      <c r="AY72" s="63"/>
      <c r="AZ72" s="63"/>
      <c r="BA72" s="63"/>
      <c r="BB72" s="55"/>
      <c r="BC72" s="55"/>
      <c r="BD72" s="56"/>
      <c r="BE72" s="56"/>
      <c r="BF72" s="56"/>
      <c r="BG72" s="56"/>
      <c r="BH72" s="56"/>
      <c r="BI72" s="56"/>
      <c r="BJ72" s="56"/>
      <c r="BK72" s="56"/>
      <c r="BL72" s="56"/>
      <c r="BM72" s="25"/>
      <c r="BN72" s="25"/>
      <c r="BO72" s="25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48"/>
      <c r="CE72" s="48"/>
      <c r="CF72" s="48"/>
    </row>
    <row r="73" customFormat="false" ht="6.75" hidden="false" customHeight="true" outlineLevel="0" collapsed="false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42" t="s">
        <v>40</v>
      </c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X73" s="11"/>
      <c r="AY73" s="63"/>
      <c r="AZ73" s="63"/>
      <c r="BA73" s="63"/>
      <c r="BB73" s="55"/>
      <c r="BC73" s="55"/>
      <c r="BD73" s="57" t="s">
        <v>34</v>
      </c>
      <c r="BE73" s="57"/>
      <c r="BF73" s="57"/>
      <c r="BG73" s="57"/>
      <c r="BH73" s="57"/>
      <c r="BI73" s="57"/>
      <c r="BJ73" s="57"/>
      <c r="BK73" s="57"/>
      <c r="BL73" s="57"/>
      <c r="BM73" s="25" t="s">
        <v>57</v>
      </c>
      <c r="BN73" s="25"/>
      <c r="BO73" s="25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48"/>
      <c r="CE73" s="48"/>
      <c r="CF73" s="48"/>
    </row>
    <row r="74" customFormat="false" ht="6.75" hidden="false" customHeight="true" outlineLevel="0" collapsed="false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X74" s="11"/>
      <c r="AY74" s="63"/>
      <c r="AZ74" s="63"/>
      <c r="BA74" s="63"/>
      <c r="BB74" s="55"/>
      <c r="BC74" s="55"/>
      <c r="BD74" s="57"/>
      <c r="BE74" s="57"/>
      <c r="BF74" s="57"/>
      <c r="BG74" s="57"/>
      <c r="BH74" s="57"/>
      <c r="BI74" s="57"/>
      <c r="BJ74" s="57"/>
      <c r="BK74" s="57"/>
      <c r="BL74" s="57"/>
      <c r="BM74" s="25"/>
      <c r="BN74" s="25"/>
      <c r="BO74" s="25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48"/>
      <c r="CE74" s="48"/>
      <c r="CF74" s="48"/>
    </row>
    <row r="75" customFormat="false" ht="6.75" hidden="false" customHeight="true" outlineLevel="0" collapsed="false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X75" s="11"/>
      <c r="AY75" s="63"/>
      <c r="AZ75" s="63"/>
      <c r="BA75" s="63"/>
      <c r="BB75" s="55"/>
      <c r="BC75" s="55"/>
      <c r="BD75" s="57"/>
      <c r="BE75" s="57"/>
      <c r="BF75" s="57"/>
      <c r="BG75" s="57"/>
      <c r="BH75" s="57"/>
      <c r="BI75" s="57"/>
      <c r="BJ75" s="57"/>
      <c r="BK75" s="57"/>
      <c r="BL75" s="57"/>
      <c r="BM75" s="25"/>
      <c r="BN75" s="25"/>
      <c r="BO75" s="25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48"/>
      <c r="CE75" s="48"/>
      <c r="CF75" s="48"/>
    </row>
    <row r="76" customFormat="false" ht="6.75" hidden="false" customHeight="true" outlineLevel="0" collapsed="false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X76" s="11"/>
      <c r="AY76" s="63"/>
      <c r="AZ76" s="63"/>
      <c r="BA76" s="63"/>
      <c r="BB76" s="55"/>
      <c r="BC76" s="55"/>
      <c r="BD76" s="57"/>
      <c r="BE76" s="57"/>
      <c r="BF76" s="57"/>
      <c r="BG76" s="57"/>
      <c r="BH76" s="57"/>
      <c r="BI76" s="57"/>
      <c r="BJ76" s="57"/>
      <c r="BK76" s="57"/>
      <c r="BL76" s="57"/>
      <c r="BM76" s="25"/>
      <c r="BN76" s="25"/>
      <c r="BO76" s="25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48"/>
      <c r="CE76" s="48"/>
      <c r="CF76" s="48"/>
    </row>
    <row r="77" customFormat="false" ht="6.75" hidden="false" customHeight="true" outlineLevel="0" collapsed="false">
      <c r="AX77" s="11"/>
      <c r="AY77" s="63"/>
      <c r="AZ77" s="63"/>
      <c r="BA77" s="63"/>
      <c r="BB77" s="58" t="s">
        <v>36</v>
      </c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25" t="s">
        <v>58</v>
      </c>
      <c r="BN77" s="25"/>
      <c r="BO77" s="25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48"/>
      <c r="CE77" s="48"/>
      <c r="CF77" s="48"/>
    </row>
    <row r="78" customFormat="false" ht="6.75" hidden="false" customHeight="true" outlineLevel="0" collapsed="false">
      <c r="A78" s="40" t="s">
        <v>59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X78" s="11"/>
      <c r="AY78" s="63"/>
      <c r="AZ78" s="63"/>
      <c r="BA78" s="63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25"/>
      <c r="BN78" s="25"/>
      <c r="BO78" s="25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48"/>
      <c r="CE78" s="48"/>
      <c r="CF78" s="48"/>
    </row>
    <row r="79" customFormat="false" ht="6.75" hidden="false" customHeight="true" outlineLevel="0" collapsed="false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X79" s="11"/>
      <c r="AY79" s="63"/>
      <c r="AZ79" s="63"/>
      <c r="BA79" s="63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25"/>
      <c r="BN79" s="25"/>
      <c r="BO79" s="25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48"/>
      <c r="CE79" s="48"/>
      <c r="CF79" s="48"/>
    </row>
    <row r="80" customFormat="false" ht="6.75" hidden="false" customHeight="true" outlineLevel="0" collapsed="false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X80" s="11"/>
      <c r="AY80" s="63"/>
      <c r="AZ80" s="63"/>
      <c r="BA80" s="63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25"/>
      <c r="BN80" s="25"/>
      <c r="BO80" s="25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48"/>
      <c r="CE80" s="48"/>
      <c r="CF80" s="48"/>
    </row>
    <row r="81" customFormat="false" ht="6.75" hidden="false" customHeight="true" outlineLevel="0" collapsed="false">
      <c r="A81" s="67" t="s">
        <v>16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 t="s">
        <v>60</v>
      </c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8" t="s">
        <v>61</v>
      </c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9" t="s">
        <v>17</v>
      </c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70"/>
      <c r="AX81" s="11"/>
      <c r="AY81" s="63"/>
      <c r="AZ81" s="63"/>
      <c r="BA81" s="63"/>
      <c r="BB81" s="58" t="s">
        <v>38</v>
      </c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25" t="s">
        <v>62</v>
      </c>
      <c r="BN81" s="25"/>
      <c r="BO81" s="25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48"/>
      <c r="CE81" s="48"/>
      <c r="CF81" s="48"/>
    </row>
    <row r="82" customFormat="false" ht="6.75" hidden="false" customHeight="true" outlineLevel="0" collapsed="false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70"/>
      <c r="AX82" s="11"/>
      <c r="AY82" s="63"/>
      <c r="AZ82" s="63"/>
      <c r="BA82" s="63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25"/>
      <c r="BN82" s="25"/>
      <c r="BO82" s="25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48"/>
      <c r="CE82" s="48"/>
      <c r="CF82" s="48"/>
    </row>
    <row r="83" customFormat="false" ht="6.75" hidden="false" customHeight="true" outlineLevel="0" collapsed="false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70"/>
      <c r="AX83" s="11"/>
      <c r="AY83" s="63"/>
      <c r="AZ83" s="63"/>
      <c r="BA83" s="63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25"/>
      <c r="BN83" s="25"/>
      <c r="BO83" s="25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48"/>
      <c r="CE83" s="48"/>
      <c r="CF83" s="48"/>
    </row>
    <row r="84" customFormat="false" ht="6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71"/>
      <c r="P84" s="71"/>
      <c r="Q84" s="71"/>
      <c r="R84" s="71"/>
      <c r="S84" s="71"/>
      <c r="T84" s="32" t="s">
        <v>63</v>
      </c>
      <c r="U84" s="32"/>
      <c r="V84" s="33"/>
      <c r="W84" s="33"/>
      <c r="X84" s="33"/>
      <c r="Y84" s="33"/>
      <c r="Z84" s="33"/>
      <c r="AA84" s="72"/>
      <c r="AB84" s="72"/>
      <c r="AC84" s="72"/>
      <c r="AD84" s="72"/>
      <c r="AE84" s="72"/>
      <c r="AF84" s="72"/>
      <c r="AG84" s="72"/>
      <c r="AH84" s="72"/>
      <c r="AI84" s="72"/>
      <c r="AJ84" s="73" t="s">
        <v>24</v>
      </c>
      <c r="AK84" s="73"/>
      <c r="AL84" s="72"/>
      <c r="AM84" s="72"/>
      <c r="AN84" s="72"/>
      <c r="AO84" s="72"/>
      <c r="AP84" s="72"/>
      <c r="AQ84" s="72"/>
      <c r="AR84" s="72"/>
      <c r="AS84" s="72"/>
      <c r="AT84" s="72"/>
      <c r="AU84" s="74" t="s">
        <v>24</v>
      </c>
      <c r="AV84" s="74"/>
      <c r="AW84" s="70"/>
      <c r="AX84" s="11"/>
      <c r="AY84" s="63"/>
      <c r="AZ84" s="63"/>
      <c r="BA84" s="63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25"/>
      <c r="BN84" s="25"/>
      <c r="BO84" s="25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48"/>
      <c r="CE84" s="48"/>
      <c r="CF84" s="48"/>
    </row>
    <row r="85" customFormat="false" ht="6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71"/>
      <c r="P85" s="71"/>
      <c r="Q85" s="71"/>
      <c r="R85" s="71"/>
      <c r="S85" s="71"/>
      <c r="T85" s="32"/>
      <c r="U85" s="32"/>
      <c r="V85" s="33"/>
      <c r="W85" s="33"/>
      <c r="X85" s="33"/>
      <c r="Y85" s="33"/>
      <c r="Z85" s="33"/>
      <c r="AA85" s="72"/>
      <c r="AB85" s="72"/>
      <c r="AC85" s="72"/>
      <c r="AD85" s="72"/>
      <c r="AE85" s="72"/>
      <c r="AF85" s="72"/>
      <c r="AG85" s="72"/>
      <c r="AH85" s="72"/>
      <c r="AI85" s="72"/>
      <c r="AJ85" s="73"/>
      <c r="AK85" s="73"/>
      <c r="AL85" s="72"/>
      <c r="AM85" s="72"/>
      <c r="AN85" s="72"/>
      <c r="AO85" s="72"/>
      <c r="AP85" s="72"/>
      <c r="AQ85" s="72"/>
      <c r="AR85" s="72"/>
      <c r="AS85" s="72"/>
      <c r="AT85" s="72"/>
      <c r="AU85" s="74"/>
      <c r="AV85" s="74"/>
      <c r="AW85" s="70"/>
      <c r="AX85" s="11"/>
      <c r="AY85" s="63"/>
      <c r="AZ85" s="63"/>
      <c r="BA85" s="63"/>
      <c r="BB85" s="58" t="s">
        <v>41</v>
      </c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25" t="s">
        <v>64</v>
      </c>
      <c r="BN85" s="25"/>
      <c r="BO85" s="25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48"/>
      <c r="CE85" s="48"/>
      <c r="CF85" s="48"/>
    </row>
    <row r="86" customFormat="false" ht="6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71"/>
      <c r="P86" s="71"/>
      <c r="Q86" s="71"/>
      <c r="R86" s="71"/>
      <c r="S86" s="71"/>
      <c r="T86" s="32"/>
      <c r="U86" s="32"/>
      <c r="V86" s="33"/>
      <c r="W86" s="33"/>
      <c r="X86" s="33"/>
      <c r="Y86" s="33"/>
      <c r="Z86" s="33"/>
      <c r="AA86" s="72"/>
      <c r="AB86" s="72"/>
      <c r="AC86" s="72"/>
      <c r="AD86" s="72"/>
      <c r="AE86" s="72"/>
      <c r="AF86" s="72"/>
      <c r="AG86" s="72"/>
      <c r="AH86" s="72"/>
      <c r="AI86" s="72"/>
      <c r="AJ86" s="73"/>
      <c r="AK86" s="73"/>
      <c r="AL86" s="72"/>
      <c r="AM86" s="72"/>
      <c r="AN86" s="72"/>
      <c r="AO86" s="72"/>
      <c r="AP86" s="72"/>
      <c r="AQ86" s="72"/>
      <c r="AR86" s="72"/>
      <c r="AS86" s="72"/>
      <c r="AT86" s="72"/>
      <c r="AU86" s="74"/>
      <c r="AV86" s="74"/>
      <c r="AW86" s="70"/>
      <c r="AX86" s="11"/>
      <c r="AY86" s="63"/>
      <c r="AZ86" s="63"/>
      <c r="BA86" s="63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25"/>
      <c r="BN86" s="25"/>
      <c r="BO86" s="25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48"/>
      <c r="CE86" s="48"/>
      <c r="CF86" s="48"/>
    </row>
    <row r="87" customFormat="false" ht="6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71"/>
      <c r="P87" s="71"/>
      <c r="Q87" s="71"/>
      <c r="R87" s="71"/>
      <c r="S87" s="71"/>
      <c r="T87" s="32"/>
      <c r="U87" s="32"/>
      <c r="V87" s="33"/>
      <c r="W87" s="33"/>
      <c r="X87" s="33"/>
      <c r="Y87" s="33"/>
      <c r="Z87" s="33"/>
      <c r="AA87" s="72"/>
      <c r="AB87" s="72"/>
      <c r="AC87" s="72"/>
      <c r="AD87" s="72"/>
      <c r="AE87" s="72"/>
      <c r="AF87" s="72"/>
      <c r="AG87" s="72"/>
      <c r="AH87" s="72"/>
      <c r="AI87" s="72"/>
      <c r="AJ87" s="73"/>
      <c r="AK87" s="73"/>
      <c r="AL87" s="72"/>
      <c r="AM87" s="72"/>
      <c r="AN87" s="72"/>
      <c r="AO87" s="72"/>
      <c r="AP87" s="72"/>
      <c r="AQ87" s="72"/>
      <c r="AR87" s="72"/>
      <c r="AS87" s="72"/>
      <c r="AT87" s="72"/>
      <c r="AU87" s="74"/>
      <c r="AV87" s="74"/>
      <c r="AW87" s="70"/>
      <c r="AX87" s="11"/>
      <c r="AY87" s="63"/>
      <c r="AZ87" s="63"/>
      <c r="BA87" s="63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25"/>
      <c r="BN87" s="25"/>
      <c r="BO87" s="25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48"/>
      <c r="CE87" s="48"/>
      <c r="CF87" s="48"/>
    </row>
    <row r="88" customFormat="false" ht="6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71"/>
      <c r="P88" s="71"/>
      <c r="Q88" s="71"/>
      <c r="R88" s="71"/>
      <c r="S88" s="71"/>
      <c r="T88" s="32" t="s">
        <v>63</v>
      </c>
      <c r="U88" s="32"/>
      <c r="V88" s="33"/>
      <c r="W88" s="33"/>
      <c r="X88" s="33"/>
      <c r="Y88" s="33"/>
      <c r="Z88" s="33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0"/>
      <c r="AX88" s="11"/>
      <c r="AY88" s="63"/>
      <c r="AZ88" s="63"/>
      <c r="BA88" s="63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25"/>
      <c r="BN88" s="25"/>
      <c r="BO88" s="25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48"/>
      <c r="CE88" s="48"/>
      <c r="CF88" s="48"/>
    </row>
    <row r="89" customFormat="false" ht="6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71"/>
      <c r="P89" s="71"/>
      <c r="Q89" s="71"/>
      <c r="R89" s="71"/>
      <c r="S89" s="71"/>
      <c r="T89" s="32"/>
      <c r="U89" s="32"/>
      <c r="V89" s="33"/>
      <c r="W89" s="33"/>
      <c r="X89" s="33"/>
      <c r="Y89" s="33"/>
      <c r="Z89" s="33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0"/>
      <c r="AX89" s="11"/>
      <c r="AY89" s="63"/>
      <c r="AZ89" s="63"/>
      <c r="BA89" s="63"/>
      <c r="BB89" s="41" t="s">
        <v>43</v>
      </c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25" t="s">
        <v>65</v>
      </c>
      <c r="BN89" s="25"/>
      <c r="BO89" s="25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48"/>
      <c r="CE89" s="48"/>
      <c r="CF89" s="48"/>
    </row>
    <row r="90" customFormat="false" ht="6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71"/>
      <c r="P90" s="71"/>
      <c r="Q90" s="71"/>
      <c r="R90" s="71"/>
      <c r="S90" s="71"/>
      <c r="T90" s="32"/>
      <c r="U90" s="32"/>
      <c r="V90" s="33"/>
      <c r="W90" s="33"/>
      <c r="X90" s="33"/>
      <c r="Y90" s="33"/>
      <c r="Z90" s="33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0"/>
      <c r="AX90" s="11"/>
      <c r="AY90" s="63"/>
      <c r="AZ90" s="63"/>
      <c r="BA90" s="63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25"/>
      <c r="BN90" s="25"/>
      <c r="BO90" s="25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48"/>
      <c r="CE90" s="48"/>
      <c r="CF90" s="48"/>
    </row>
    <row r="91" customFormat="false" ht="6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71"/>
      <c r="P91" s="71"/>
      <c r="Q91" s="71"/>
      <c r="R91" s="71"/>
      <c r="S91" s="71"/>
      <c r="T91" s="32"/>
      <c r="U91" s="32"/>
      <c r="V91" s="33"/>
      <c r="W91" s="33"/>
      <c r="X91" s="33"/>
      <c r="Y91" s="33"/>
      <c r="Z91" s="33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0"/>
      <c r="AX91" s="11"/>
      <c r="AY91" s="63"/>
      <c r="AZ91" s="63"/>
      <c r="BA91" s="63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25"/>
      <c r="BN91" s="25"/>
      <c r="BO91" s="25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48"/>
      <c r="CE91" s="48"/>
      <c r="CF91" s="48"/>
    </row>
    <row r="92" customFormat="false" ht="6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71"/>
      <c r="P92" s="71"/>
      <c r="Q92" s="71"/>
      <c r="R92" s="71"/>
      <c r="S92" s="71"/>
      <c r="T92" s="32" t="s">
        <v>63</v>
      </c>
      <c r="U92" s="32"/>
      <c r="V92" s="33"/>
      <c r="W92" s="33"/>
      <c r="X92" s="33"/>
      <c r="Y92" s="33"/>
      <c r="Z92" s="33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0"/>
      <c r="AX92" s="11"/>
      <c r="AY92" s="63"/>
      <c r="AZ92" s="63"/>
      <c r="BA92" s="63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25"/>
      <c r="BN92" s="25"/>
      <c r="BO92" s="25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48"/>
      <c r="CE92" s="48"/>
      <c r="CF92" s="48"/>
    </row>
    <row r="93" customFormat="false" ht="6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71"/>
      <c r="P93" s="71"/>
      <c r="Q93" s="71"/>
      <c r="R93" s="71"/>
      <c r="S93" s="71"/>
      <c r="T93" s="32"/>
      <c r="U93" s="32"/>
      <c r="V93" s="33"/>
      <c r="W93" s="33"/>
      <c r="X93" s="33"/>
      <c r="Y93" s="33"/>
      <c r="Z93" s="33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0"/>
      <c r="AX93" s="11"/>
      <c r="CD93" s="48"/>
      <c r="CE93" s="48"/>
      <c r="CF93" s="48"/>
    </row>
    <row r="94" customFormat="false" ht="6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71"/>
      <c r="P94" s="71"/>
      <c r="Q94" s="71"/>
      <c r="R94" s="71"/>
      <c r="S94" s="71"/>
      <c r="T94" s="32"/>
      <c r="U94" s="32"/>
      <c r="V94" s="33"/>
      <c r="W94" s="33"/>
      <c r="X94" s="33"/>
      <c r="Y94" s="33"/>
      <c r="Z94" s="33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X94" s="11"/>
      <c r="CD94" s="48"/>
      <c r="CE94" s="48"/>
      <c r="CF94" s="48"/>
    </row>
    <row r="95" customFormat="false" ht="6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71"/>
      <c r="P95" s="71"/>
      <c r="Q95" s="71"/>
      <c r="R95" s="71"/>
      <c r="S95" s="71"/>
      <c r="T95" s="32"/>
      <c r="U95" s="32"/>
      <c r="V95" s="33"/>
      <c r="W95" s="33"/>
      <c r="X95" s="33"/>
      <c r="Y95" s="33"/>
      <c r="Z95" s="33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X95" s="11"/>
      <c r="CD95" s="48"/>
      <c r="CE95" s="48"/>
      <c r="CF95" s="48"/>
    </row>
    <row r="96" customFormat="false" ht="6.75" hidden="false" customHeight="true" outlineLevel="0" collapsed="false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7"/>
      <c r="P96" s="77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7"/>
      <c r="AF96" s="77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7"/>
      <c r="AV96" s="77"/>
      <c r="AX96" s="11"/>
      <c r="CD96" s="48"/>
      <c r="CE96" s="48"/>
      <c r="CF96" s="48"/>
    </row>
    <row r="97" customFormat="false" ht="6.75" hidden="false" customHeight="true" outlineLevel="0" collapsed="false">
      <c r="A97" s="78" t="s">
        <v>66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X97" s="11"/>
      <c r="CD97" s="48"/>
      <c r="CE97" s="48"/>
      <c r="CF97" s="48"/>
    </row>
    <row r="98" customFormat="false" ht="6.75" hidden="false" customHeight="true" outlineLevel="0" collapsed="false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X98" s="11"/>
      <c r="CD98" s="48"/>
      <c r="CE98" s="48"/>
      <c r="CF98" s="48"/>
    </row>
    <row r="99" customFormat="false" ht="6.75" hidden="false" customHeight="true" outlineLevel="0" collapsed="false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X99" s="11"/>
      <c r="CD99" s="48"/>
      <c r="CE99" s="48"/>
      <c r="CF99" s="48"/>
    </row>
    <row r="100" customFormat="false" ht="6.75" hidden="false" customHeight="true" outlineLevel="0" collapsed="false">
      <c r="A100" s="79" t="s">
        <v>67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58" t="s">
        <v>68</v>
      </c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80" t="s">
        <v>69</v>
      </c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X100" s="11"/>
      <c r="CD100" s="48"/>
      <c r="CE100" s="48"/>
      <c r="CF100" s="48"/>
    </row>
    <row r="101" customFormat="false" ht="15.75" hidden="false" customHeight="true" outlineLevel="0" collapsed="false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X101" s="11"/>
      <c r="CD101" s="48"/>
      <c r="CE101" s="48"/>
      <c r="CF101" s="48"/>
    </row>
    <row r="102" customFormat="false" ht="6.75" hidden="fals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2" t="s">
        <v>24</v>
      </c>
      <c r="P102" s="82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2" t="s">
        <v>24</v>
      </c>
      <c r="AF102" s="82"/>
      <c r="AG102" s="81" t="n">
        <f aca="false">IF(A102-Q102&lt;0,0,A102-Q102)</f>
        <v>0</v>
      </c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2" t="s">
        <v>24</v>
      </c>
      <c r="AV102" s="82"/>
      <c r="AX102" s="11"/>
      <c r="CD102" s="48"/>
      <c r="CE102" s="48"/>
      <c r="CF102" s="48"/>
    </row>
    <row r="103" customFormat="false" ht="6.75" hidden="fals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2"/>
      <c r="P103" s="82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2"/>
      <c r="AF103" s="82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2"/>
      <c r="AV103" s="82"/>
      <c r="AX103" s="11"/>
      <c r="CD103" s="48"/>
      <c r="CE103" s="48"/>
      <c r="CF103" s="48"/>
    </row>
    <row r="104" customFormat="false" ht="6.75" hidden="fals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2"/>
      <c r="P104" s="82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2"/>
      <c r="AF104" s="82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2"/>
      <c r="AV104" s="82"/>
      <c r="AX104" s="11"/>
      <c r="CD104" s="11"/>
    </row>
    <row r="105" customFormat="false" ht="6.75" hidden="fals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2"/>
      <c r="P105" s="82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2"/>
      <c r="AF105" s="82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2"/>
      <c r="AV105" s="82"/>
      <c r="AX105" s="11"/>
      <c r="CD105" s="11"/>
    </row>
    <row r="106" customFormat="false" ht="6.75" hidden="false" customHeight="true" outlineLevel="0" collapsed="false">
      <c r="AX106" s="11"/>
      <c r="CD106" s="11"/>
    </row>
    <row r="107" customFormat="false" ht="6.75" hidden="false" customHeight="true" outlineLevel="0" collapsed="false">
      <c r="A107" s="40" t="s">
        <v>70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X107" s="11"/>
      <c r="CD107" s="11"/>
    </row>
    <row r="108" customFormat="false" ht="6.75" hidden="false" customHeight="true" outlineLevel="0" collapsed="false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X108" s="11"/>
      <c r="CD108" s="11"/>
    </row>
    <row r="109" customFormat="false" ht="6.75" hidden="false" customHeight="true" outlineLevel="0" collapsed="false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X109" s="11"/>
      <c r="CD109" s="11"/>
    </row>
    <row r="110" customFormat="false" ht="6.75" hidden="false" customHeight="true" outlineLevel="0" collapsed="false">
      <c r="A110" s="20" t="s">
        <v>71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41" t="s">
        <v>72</v>
      </c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 t="s">
        <v>73</v>
      </c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 t="s">
        <v>74</v>
      </c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23" t="s">
        <v>75</v>
      </c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5" t="s">
        <v>76</v>
      </c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11"/>
    </row>
    <row r="111" customFormat="false" ht="6.75" hidden="false" customHeight="true" outlineLevel="0" collapsed="false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11"/>
    </row>
    <row r="112" customFormat="false" ht="6.75" hidden="false" customHeight="true" outlineLevel="0" collapsed="false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11"/>
    </row>
    <row r="113" customFormat="false" ht="6.75" hidden="false" customHeight="true" outlineLevel="0" collapsed="false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11"/>
    </row>
    <row r="114" customFormat="false" ht="6.75" hidden="false" customHeight="true" outlineLevel="0" collapsed="false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52" t="s">
        <v>24</v>
      </c>
      <c r="X114" s="52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52" t="s">
        <v>24</v>
      </c>
      <c r="AK114" s="52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52" t="s">
        <v>24</v>
      </c>
      <c r="AX114" s="52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52" t="s">
        <v>24</v>
      </c>
      <c r="BK114" s="52"/>
      <c r="BL114" s="83" t="n">
        <f aca="false">L114-Y114-AL114-AY114</f>
        <v>0</v>
      </c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52" t="s">
        <v>24</v>
      </c>
      <c r="CC114" s="52"/>
      <c r="CD114" s="11"/>
    </row>
    <row r="115" customFormat="false" ht="6.75" hidden="false" customHeight="true" outlineLevel="0" collapsed="false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52"/>
      <c r="X115" s="52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52"/>
      <c r="AK115" s="52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52"/>
      <c r="AX115" s="52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52"/>
      <c r="BK115" s="52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52"/>
      <c r="CC115" s="52"/>
      <c r="CD115" s="11"/>
    </row>
    <row r="116" customFormat="false" ht="6.7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52"/>
      <c r="X116" s="52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52"/>
      <c r="AK116" s="52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52"/>
      <c r="AX116" s="52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52"/>
      <c r="BK116" s="52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52"/>
      <c r="CC116" s="52"/>
      <c r="CD116" s="11"/>
    </row>
    <row r="117" customFormat="false" ht="6.75" hidden="false" customHeight="true" outlineLevel="0" collapsed="false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52"/>
      <c r="X117" s="52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52"/>
      <c r="AK117" s="52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52"/>
      <c r="AX117" s="52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52"/>
      <c r="BK117" s="52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52"/>
      <c r="CC117" s="52"/>
      <c r="CD117" s="11"/>
    </row>
    <row r="118" customFormat="false" ht="6.75" hidden="false" customHeight="true" outlineLevel="0" collapsed="false">
      <c r="A118" s="20" t="s">
        <v>77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41" t="s">
        <v>72</v>
      </c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84" t="s">
        <v>78</v>
      </c>
      <c r="Y118" s="84"/>
      <c r="Z118" s="84"/>
      <c r="AA118" s="84"/>
      <c r="AB118" s="84"/>
      <c r="AC118" s="84"/>
      <c r="AD118" s="84"/>
      <c r="AE118" s="85" t="s">
        <v>79</v>
      </c>
      <c r="AF118" s="85"/>
      <c r="AG118" s="85"/>
      <c r="AH118" s="85"/>
      <c r="AI118" s="86" t="s">
        <v>80</v>
      </c>
      <c r="AJ118" s="86"/>
      <c r="AK118" s="86"/>
      <c r="AL118" s="86"/>
      <c r="AM118" s="79" t="s">
        <v>81</v>
      </c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41" t="s">
        <v>82</v>
      </c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20" t="s">
        <v>83</v>
      </c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11"/>
    </row>
    <row r="119" customFormat="false" ht="6.75" hidden="false" customHeight="true" outlineLevel="0" collapsed="false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84"/>
      <c r="Y119" s="84"/>
      <c r="Z119" s="84"/>
      <c r="AA119" s="84"/>
      <c r="AB119" s="84"/>
      <c r="AC119" s="84"/>
      <c r="AD119" s="84"/>
      <c r="AE119" s="85"/>
      <c r="AF119" s="85"/>
      <c r="AG119" s="85"/>
      <c r="AH119" s="85"/>
      <c r="AI119" s="86"/>
      <c r="AJ119" s="86"/>
      <c r="AK119" s="86"/>
      <c r="AL119" s="86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11"/>
    </row>
    <row r="120" customFormat="false" ht="6.75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84"/>
      <c r="Y120" s="84"/>
      <c r="Z120" s="84"/>
      <c r="AA120" s="84"/>
      <c r="AB120" s="84"/>
      <c r="AC120" s="84"/>
      <c r="AD120" s="84"/>
      <c r="AE120" s="87" t="s">
        <v>84</v>
      </c>
      <c r="AF120" s="87"/>
      <c r="AG120" s="87"/>
      <c r="AH120" s="87"/>
      <c r="AI120" s="86"/>
      <c r="AJ120" s="86"/>
      <c r="AK120" s="86"/>
      <c r="AL120" s="86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11"/>
    </row>
    <row r="121" customFormat="false" ht="6.75" hidden="false" customHeight="true" outlineLevel="0" collapsed="false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84"/>
      <c r="Y121" s="84"/>
      <c r="Z121" s="84"/>
      <c r="AA121" s="84"/>
      <c r="AB121" s="84"/>
      <c r="AC121" s="84"/>
      <c r="AD121" s="84"/>
      <c r="AE121" s="87"/>
      <c r="AF121" s="87"/>
      <c r="AG121" s="87"/>
      <c r="AH121" s="87"/>
      <c r="AI121" s="86"/>
      <c r="AJ121" s="86"/>
      <c r="AK121" s="86"/>
      <c r="AL121" s="86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11"/>
    </row>
    <row r="122" customFormat="false" ht="6.75" hidden="false" customHeight="true" outlineLevel="0" collapsed="false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52" t="s">
        <v>24</v>
      </c>
      <c r="W122" s="52"/>
      <c r="X122" s="88"/>
      <c r="Y122" s="88"/>
      <c r="Z122" s="88"/>
      <c r="AA122" s="88"/>
      <c r="AB122" s="88"/>
      <c r="AC122" s="89" t="s">
        <v>85</v>
      </c>
      <c r="AD122" s="89"/>
      <c r="AE122" s="90"/>
      <c r="AF122" s="91"/>
      <c r="AG122" s="91"/>
      <c r="AH122" s="91"/>
      <c r="AI122" s="92" t="s">
        <v>79</v>
      </c>
      <c r="AJ122" s="92"/>
      <c r="AK122" s="92"/>
      <c r="AL122" s="92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93" t="s">
        <v>24</v>
      </c>
      <c r="AX122" s="93"/>
      <c r="AY122" s="83" t="n">
        <f aca="false">L122-AM122</f>
        <v>0</v>
      </c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2" t="s">
        <v>24</v>
      </c>
      <c r="BK122" s="82"/>
      <c r="BL122" s="83" t="n">
        <f aca="false">AY122/2</f>
        <v>0</v>
      </c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2" t="s">
        <v>24</v>
      </c>
      <c r="CC122" s="82"/>
      <c r="CD122" s="11"/>
    </row>
    <row r="123" customFormat="false" ht="6.75" hidden="false" customHeight="true" outlineLevel="0" collapsed="false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52"/>
      <c r="W123" s="52"/>
      <c r="X123" s="88"/>
      <c r="Y123" s="88"/>
      <c r="Z123" s="88"/>
      <c r="AA123" s="88"/>
      <c r="AB123" s="88"/>
      <c r="AC123" s="89"/>
      <c r="AD123" s="89"/>
      <c r="AE123" s="94"/>
      <c r="AF123" s="95"/>
      <c r="AG123" s="95"/>
      <c r="AH123" s="95"/>
      <c r="AI123" s="92"/>
      <c r="AJ123" s="92"/>
      <c r="AK123" s="92"/>
      <c r="AL123" s="92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93"/>
      <c r="AX123" s="9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2"/>
      <c r="BK123" s="82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2"/>
      <c r="CC123" s="82"/>
      <c r="CD123" s="11"/>
    </row>
    <row r="124" customFormat="false" ht="6.75" hidden="false" customHeight="true" outlineLevel="0" collapsed="false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52"/>
      <c r="W124" s="52"/>
      <c r="X124" s="96" t="s">
        <v>86</v>
      </c>
      <c r="Y124" s="96"/>
      <c r="Z124" s="96"/>
      <c r="AA124" s="96"/>
      <c r="AB124" s="96"/>
      <c r="AC124" s="96"/>
      <c r="AD124" s="96"/>
      <c r="AE124" s="94"/>
      <c r="AF124" s="95"/>
      <c r="AG124" s="95"/>
      <c r="AH124" s="95"/>
      <c r="AI124" s="97" t="s">
        <v>84</v>
      </c>
      <c r="AJ124" s="97"/>
      <c r="AK124" s="97"/>
      <c r="AL124" s="97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93"/>
      <c r="AX124" s="9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2"/>
      <c r="BK124" s="82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2"/>
      <c r="CC124" s="82"/>
      <c r="CD124" s="11"/>
    </row>
    <row r="125" customFormat="false" ht="6.75" hidden="false" customHeight="true" outlineLevel="0" collapsed="false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52"/>
      <c r="W125" s="52"/>
      <c r="X125" s="96"/>
      <c r="Y125" s="96"/>
      <c r="Z125" s="96"/>
      <c r="AA125" s="96"/>
      <c r="AB125" s="96"/>
      <c r="AC125" s="96"/>
      <c r="AD125" s="96"/>
      <c r="AE125" s="98"/>
      <c r="AF125" s="99"/>
      <c r="AG125" s="99"/>
      <c r="AH125" s="99"/>
      <c r="AI125" s="97"/>
      <c r="AJ125" s="97"/>
      <c r="AK125" s="97"/>
      <c r="AL125" s="97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93"/>
      <c r="AX125" s="9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2"/>
      <c r="BK125" s="82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2"/>
      <c r="CC125" s="82"/>
      <c r="CD125" s="11"/>
    </row>
    <row r="126" customFormat="false" ht="6.75" hidden="false" customHeight="true" outlineLevel="0" collapsed="false"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CD126" s="11"/>
    </row>
    <row r="127" customFormat="false" ht="6.75" hidden="false" customHeight="true" outlineLevel="0" collapsed="false">
      <c r="A127" s="11"/>
    </row>
    <row r="128" customFormat="false" ht="6.75" hidden="false" customHeight="true" outlineLevel="0" collapsed="false">
      <c r="A128" s="11"/>
    </row>
    <row r="129" customFormat="false" ht="6.75" hidden="false" customHeight="true" outlineLevel="0" collapsed="false">
      <c r="A129" s="11"/>
    </row>
    <row r="130" customFormat="false" ht="6.75" hidden="false" customHeight="true" outlineLevel="0" collapsed="false">
      <c r="A130" s="11"/>
    </row>
    <row r="131" customFormat="false" ht="6.75" hidden="false" customHeight="true" outlineLevel="0" collapsed="false">
      <c r="A131" s="11"/>
    </row>
    <row r="132" customFormat="false" ht="6.75" hidden="false" customHeight="true" outlineLevel="0" collapsed="false">
      <c r="A132" s="11"/>
    </row>
    <row r="133" customFormat="false" ht="6.75" hidden="false" customHeight="true" outlineLevel="0" collapsed="false">
      <c r="A133" s="11"/>
    </row>
    <row r="134" customFormat="false" ht="6.75" hidden="false" customHeight="true" outlineLevel="0" collapsed="false">
      <c r="A134" s="11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00"/>
      <c r="BQ134" s="100"/>
      <c r="BR134" s="100"/>
      <c r="BS134" s="100"/>
      <c r="BT134" s="100"/>
      <c r="BU134" s="100"/>
      <c r="BV134" s="100"/>
      <c r="BW134" s="100"/>
      <c r="BX134" s="100"/>
      <c r="BY134" s="100"/>
      <c r="BZ134" s="100"/>
      <c r="CA134" s="100"/>
      <c r="CB134" s="100"/>
      <c r="CC134" s="101"/>
    </row>
    <row r="135" customFormat="false" ht="6.75" hidden="false" customHeight="true" outlineLevel="0" collapsed="false">
      <c r="A135" s="11"/>
    </row>
    <row r="136" customFormat="false" ht="6.75" hidden="false" customHeight="true" outlineLevel="0" collapsed="false">
      <c r="A136" s="11"/>
    </row>
    <row r="137" customFormat="false" ht="6.75" hidden="false" customHeight="true" outlineLevel="0" collapsed="false">
      <c r="A137" s="11"/>
    </row>
    <row r="138" customFormat="false" ht="6.75" hidden="false" customHeight="true" outlineLevel="0" collapsed="false">
      <c r="A138" s="11"/>
    </row>
    <row r="139" customFormat="false" ht="6.75" hidden="false" customHeight="true" outlineLevel="0" collapsed="false">
      <c r="A139" s="11"/>
    </row>
    <row r="140" customFormat="false" ht="6.75" hidden="false" customHeight="true" outlineLevel="0" collapsed="false">
      <c r="A140" s="11"/>
    </row>
    <row r="141" customFormat="false" ht="6.75" hidden="false" customHeight="true" outlineLevel="0" collapsed="false">
      <c r="A141" s="11"/>
    </row>
    <row r="142" customFormat="false" ht="6.75" hidden="false" customHeight="true" outlineLevel="0" collapsed="false">
      <c r="A142" s="11"/>
    </row>
    <row r="143" customFormat="false" ht="6.75" hidden="false" customHeight="true" outlineLevel="0" collapsed="false">
      <c r="A143" s="11"/>
    </row>
    <row r="144" customFormat="false" ht="6.75" hidden="false" customHeight="true" outlineLevel="0" collapsed="false">
      <c r="A144" s="11"/>
    </row>
    <row r="145" customFormat="false" ht="6.75" hidden="false" customHeight="true" outlineLevel="0" collapsed="false">
      <c r="A145" s="11"/>
    </row>
    <row r="146" customFormat="false" ht="6.75" hidden="false" customHeight="true" outlineLevel="0" collapsed="false">
      <c r="A146" s="11"/>
    </row>
    <row r="147" customFormat="false" ht="6.75" hidden="false" customHeight="true" outlineLevel="0" collapsed="false">
      <c r="A147" s="11"/>
    </row>
    <row r="148" customFormat="false" ht="13.5" hidden="false" customHeight="false" outlineLevel="0" collapsed="false">
      <c r="A148" s="13"/>
      <c r="B148" s="13"/>
      <c r="C148" s="13"/>
      <c r="D148" s="13"/>
      <c r="E148" s="16"/>
      <c r="F148" s="16"/>
      <c r="G148" s="16"/>
      <c r="H148" s="16"/>
      <c r="I148" s="16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3"/>
      <c r="Y148" s="103"/>
      <c r="Z148" s="103"/>
      <c r="AA148" s="104"/>
      <c r="AB148" s="104"/>
      <c r="AC148" s="104"/>
      <c r="AD148" s="104"/>
      <c r="AE148" s="104"/>
      <c r="AF148" s="104"/>
      <c r="AG148" s="104"/>
      <c r="AH148" s="105"/>
      <c r="AI148" s="105"/>
      <c r="AJ148" s="105"/>
      <c r="AK148" s="105"/>
      <c r="AL148" s="105"/>
      <c r="AM148" s="105"/>
      <c r="AN148" s="18"/>
      <c r="AO148" s="18"/>
      <c r="AP148" s="18"/>
      <c r="AQ148" s="18"/>
      <c r="AR148" s="106"/>
      <c r="AS148" s="106"/>
      <c r="AT148" s="106"/>
      <c r="AU148" s="106"/>
      <c r="AV148" s="106"/>
      <c r="AW148" s="13"/>
    </row>
    <row r="149" customFormat="false" ht="13.5" hidden="false" customHeight="false" outlineLevel="0" collapsed="false">
      <c r="A149" s="13"/>
      <c r="B149" s="13"/>
      <c r="C149" s="13"/>
      <c r="D149" s="13"/>
      <c r="E149" s="16"/>
      <c r="F149" s="16"/>
      <c r="G149" s="16"/>
      <c r="H149" s="16"/>
      <c r="I149" s="16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3"/>
      <c r="Y149" s="103"/>
      <c r="Z149" s="103"/>
      <c r="AA149" s="104"/>
      <c r="AB149" s="104"/>
      <c r="AC149" s="104"/>
      <c r="AD149" s="104"/>
      <c r="AE149" s="104"/>
      <c r="AF149" s="104"/>
      <c r="AG149" s="104"/>
      <c r="AH149" s="105"/>
      <c r="AI149" s="105"/>
      <c r="AJ149" s="105"/>
      <c r="AK149" s="105"/>
      <c r="AL149" s="105"/>
      <c r="AM149" s="105"/>
      <c r="AN149" s="18"/>
      <c r="AO149" s="18"/>
      <c r="AP149" s="18"/>
      <c r="AQ149" s="18"/>
      <c r="AR149" s="106"/>
      <c r="AS149" s="106"/>
      <c r="AT149" s="106"/>
      <c r="AU149" s="106"/>
      <c r="AV149" s="106"/>
      <c r="AW149" s="13"/>
    </row>
    <row r="150" customFormat="false" ht="13.5" hidden="false" customHeight="false" outlineLevel="0" collapsed="false">
      <c r="A150" s="13"/>
      <c r="B150" s="13"/>
      <c r="C150" s="13"/>
      <c r="D150" s="13"/>
      <c r="E150" s="16"/>
      <c r="F150" s="16"/>
      <c r="G150" s="16"/>
      <c r="H150" s="16"/>
      <c r="I150" s="16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3"/>
      <c r="Y150" s="103"/>
      <c r="Z150" s="103"/>
      <c r="AA150" s="107"/>
      <c r="AB150" s="107"/>
      <c r="AC150" s="107"/>
      <c r="AD150" s="107"/>
      <c r="AE150" s="107"/>
      <c r="AF150" s="107"/>
      <c r="AG150" s="107"/>
      <c r="AH150" s="105"/>
      <c r="AI150" s="105"/>
      <c r="AJ150" s="105"/>
      <c r="AK150" s="105"/>
      <c r="AL150" s="105"/>
      <c r="AM150" s="105"/>
      <c r="AN150" s="18"/>
      <c r="AO150" s="18"/>
      <c r="AP150" s="18"/>
      <c r="AQ150" s="18"/>
      <c r="AR150" s="106"/>
      <c r="AS150" s="106"/>
      <c r="AT150" s="106"/>
      <c r="AU150" s="106"/>
      <c r="AV150" s="106"/>
      <c r="AW150" s="13"/>
    </row>
    <row r="151" customFormat="false" ht="13.5" hidden="false" customHeight="false" outlineLevel="0" collapsed="false">
      <c r="A151" s="13"/>
      <c r="B151" s="13"/>
      <c r="C151" s="13"/>
      <c r="D151" s="13"/>
      <c r="E151" s="16"/>
      <c r="F151" s="16"/>
      <c r="G151" s="16"/>
      <c r="H151" s="16"/>
      <c r="I151" s="16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3"/>
      <c r="Y151" s="103"/>
      <c r="Z151" s="103"/>
      <c r="AA151" s="17"/>
      <c r="AB151" s="17"/>
      <c r="AC151" s="17"/>
      <c r="AD151" s="17"/>
      <c r="AE151" s="17"/>
      <c r="AF151" s="17"/>
      <c r="AG151" s="17"/>
      <c r="AH151" s="105"/>
      <c r="AI151" s="105"/>
      <c r="AJ151" s="105"/>
      <c r="AK151" s="105"/>
      <c r="AL151" s="105"/>
      <c r="AM151" s="105"/>
      <c r="AN151" s="18"/>
      <c r="AO151" s="18"/>
      <c r="AP151" s="18"/>
      <c r="AQ151" s="18"/>
      <c r="AR151" s="106"/>
      <c r="AS151" s="106"/>
      <c r="AT151" s="106"/>
      <c r="AU151" s="106"/>
      <c r="AV151" s="106"/>
      <c r="AW151" s="13"/>
    </row>
    <row r="152" customFormat="false" ht="13.5" hidden="false" customHeight="false" outlineLevel="0" collapsed="false">
      <c r="A152" s="13"/>
      <c r="B152" s="13"/>
      <c r="C152" s="13"/>
      <c r="D152" s="13"/>
      <c r="E152" s="16"/>
      <c r="F152" s="16"/>
      <c r="G152" s="16"/>
      <c r="H152" s="16"/>
      <c r="I152" s="16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3"/>
      <c r="Y152" s="103"/>
      <c r="Z152" s="103"/>
      <c r="AA152" s="104"/>
      <c r="AB152" s="104"/>
      <c r="AC152" s="104"/>
      <c r="AD152" s="104"/>
      <c r="AE152" s="104"/>
      <c r="AF152" s="104"/>
      <c r="AG152" s="104"/>
      <c r="AH152" s="105"/>
      <c r="AI152" s="105"/>
      <c r="AJ152" s="105"/>
      <c r="AK152" s="105"/>
      <c r="AL152" s="105"/>
      <c r="AM152" s="105"/>
      <c r="AN152" s="18"/>
      <c r="AO152" s="18"/>
      <c r="AP152" s="18"/>
      <c r="AQ152" s="18"/>
      <c r="AR152" s="106"/>
      <c r="AS152" s="106"/>
      <c r="AT152" s="106"/>
      <c r="AU152" s="106"/>
      <c r="AV152" s="106"/>
      <c r="AW152" s="13"/>
    </row>
    <row r="153" customFormat="false" ht="13.5" hidden="false" customHeight="false" outlineLevel="0" collapsed="false">
      <c r="A153" s="13"/>
      <c r="B153" s="13"/>
      <c r="C153" s="13"/>
      <c r="D153" s="13"/>
      <c r="E153" s="16"/>
      <c r="F153" s="16"/>
      <c r="G153" s="16"/>
      <c r="H153" s="16"/>
      <c r="I153" s="16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3"/>
      <c r="Y153" s="103"/>
      <c r="Z153" s="103"/>
      <c r="AA153" s="104"/>
      <c r="AB153" s="104"/>
      <c r="AC153" s="104"/>
      <c r="AD153" s="104"/>
      <c r="AE153" s="104"/>
      <c r="AF153" s="104"/>
      <c r="AG153" s="104"/>
      <c r="AH153" s="105"/>
      <c r="AI153" s="105"/>
      <c r="AJ153" s="105"/>
      <c r="AK153" s="105"/>
      <c r="AL153" s="105"/>
      <c r="AM153" s="105"/>
      <c r="AN153" s="18"/>
      <c r="AO153" s="18"/>
      <c r="AP153" s="18"/>
      <c r="AQ153" s="18"/>
      <c r="AR153" s="106"/>
      <c r="AS153" s="106"/>
      <c r="AT153" s="106"/>
      <c r="AU153" s="106"/>
      <c r="AV153" s="106"/>
      <c r="AW153" s="13"/>
    </row>
    <row r="154" customFormat="false" ht="13.5" hidden="false" customHeight="false" outlineLevel="0" collapsed="false">
      <c r="A154" s="13"/>
      <c r="B154" s="13"/>
      <c r="C154" s="13"/>
      <c r="D154" s="13"/>
      <c r="E154" s="16"/>
      <c r="F154" s="16"/>
      <c r="G154" s="16"/>
      <c r="H154" s="16"/>
      <c r="I154" s="16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3"/>
      <c r="Y154" s="103"/>
      <c r="Z154" s="103"/>
      <c r="AA154" s="107"/>
      <c r="AB154" s="107"/>
      <c r="AC154" s="107"/>
      <c r="AD154" s="107"/>
      <c r="AE154" s="107"/>
      <c r="AF154" s="107"/>
      <c r="AG154" s="107"/>
      <c r="AH154" s="105"/>
      <c r="AI154" s="105"/>
      <c r="AJ154" s="105"/>
      <c r="AK154" s="105"/>
      <c r="AL154" s="105"/>
      <c r="AM154" s="105"/>
      <c r="AN154" s="18"/>
      <c r="AO154" s="18"/>
      <c r="AP154" s="18"/>
      <c r="AQ154" s="18"/>
      <c r="AR154" s="106"/>
      <c r="AS154" s="106"/>
      <c r="AT154" s="106"/>
      <c r="AU154" s="106"/>
      <c r="AV154" s="106"/>
      <c r="AW154" s="13"/>
    </row>
    <row r="155" customFormat="false" ht="13.5" hidden="false" customHeight="false" outlineLevel="0" collapsed="false">
      <c r="A155" s="13"/>
      <c r="B155" s="13"/>
      <c r="C155" s="13"/>
      <c r="D155" s="13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9"/>
      <c r="AI155" s="19"/>
      <c r="AJ155" s="19"/>
      <c r="AK155" s="19"/>
      <c r="AL155" s="19"/>
      <c r="AM155" s="1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3"/>
    </row>
    <row r="156" customFormat="false" ht="13.5" hidden="false" customHeight="false" outlineLevel="0" collapsed="false">
      <c r="A156" s="13"/>
      <c r="B156" s="13"/>
      <c r="C156" s="13"/>
      <c r="D156" s="13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9"/>
      <c r="AI156" s="19"/>
      <c r="AJ156" s="19"/>
      <c r="AK156" s="19"/>
      <c r="AL156" s="19"/>
      <c r="AM156" s="1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3"/>
    </row>
    <row r="157" customFormat="false" ht="13.5" hidden="false" customHeight="false" outlineLevel="0" collapsed="false">
      <c r="A157" s="13"/>
      <c r="B157" s="13"/>
      <c r="C157" s="13"/>
      <c r="D157" s="13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9"/>
      <c r="AI157" s="19"/>
      <c r="AJ157" s="19"/>
      <c r="AK157" s="19"/>
      <c r="AL157" s="19"/>
      <c r="AM157" s="1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3"/>
    </row>
    <row r="158" customFormat="false" ht="13.5" hidden="false" customHeight="false" outlineLevel="0" collapsed="false">
      <c r="A158" s="13"/>
      <c r="B158" s="13"/>
      <c r="C158" s="13"/>
      <c r="D158" s="13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9"/>
      <c r="AI158" s="19"/>
      <c r="AJ158" s="19"/>
      <c r="AK158" s="19"/>
      <c r="AL158" s="19"/>
      <c r="AM158" s="1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3"/>
      <c r="AY158" s="111"/>
      <c r="AZ158" s="111"/>
      <c r="BA158" s="111"/>
    </row>
    <row r="159" customFormat="false" ht="13.5" hidden="false" customHeight="false" outlineLevel="0" collapsed="false">
      <c r="A159" s="13"/>
      <c r="B159" s="13"/>
      <c r="C159" s="13"/>
      <c r="D159" s="13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3"/>
    </row>
    <row r="160" customFormat="false" ht="13.5" hidden="false" customHeight="false" outlineLevel="0" collapsed="false">
      <c r="A160" s="13"/>
      <c r="B160" s="13"/>
      <c r="C160" s="13"/>
      <c r="D160" s="13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3"/>
    </row>
    <row r="161" customFormat="false" ht="13.5" hidden="false" customHeight="false" outlineLevel="0" collapsed="false">
      <c r="A161" s="13"/>
      <c r="B161" s="13"/>
      <c r="C161" s="13"/>
      <c r="D161" s="13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3"/>
    </row>
    <row r="162" customFormat="false" ht="13.5" hidden="false" customHeight="false" outlineLevel="0" collapsed="false">
      <c r="A162" s="13"/>
      <c r="B162" s="13"/>
      <c r="C162" s="13"/>
      <c r="D162" s="13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3"/>
    </row>
    <row r="163" customFormat="false" ht="13.5" hidden="false" customHeight="false" outlineLevel="0" collapsed="false">
      <c r="A163" s="13"/>
      <c r="B163" s="13"/>
      <c r="C163" s="13"/>
      <c r="D163" s="13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13"/>
      <c r="AI163" s="113"/>
      <c r="AJ163" s="113"/>
      <c r="AK163" s="113"/>
      <c r="AL163" s="113"/>
      <c r="AM163" s="113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3"/>
    </row>
    <row r="164" customFormat="false" ht="13.5" hidden="false" customHeight="false" outlineLevel="0" collapsed="false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</row>
    <row r="165" customFormat="false" ht="13.5" hidden="false" customHeight="false" outlineLevel="0" collapsed="false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3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3"/>
      <c r="AG165" s="17"/>
      <c r="AH165" s="17"/>
      <c r="AI165" s="17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3"/>
      <c r="AW165" s="13"/>
    </row>
    <row r="166" customFormat="false" ht="13.5" hidden="false" customHeight="false" outlineLevel="0" collapsed="false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3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3"/>
      <c r="AG166" s="17"/>
      <c r="AH166" s="17"/>
      <c r="AI166" s="17"/>
      <c r="AJ166" s="115"/>
      <c r="AK166" s="115"/>
      <c r="AL166" s="115"/>
      <c r="AM166" s="115"/>
      <c r="AN166" s="115"/>
      <c r="AO166" s="115"/>
      <c r="AP166" s="115"/>
      <c r="AQ166" s="13"/>
      <c r="AR166" s="13"/>
      <c r="AS166" s="13"/>
      <c r="AT166" s="13"/>
      <c r="AU166" s="13"/>
      <c r="AV166" s="13"/>
      <c r="AW166" s="13"/>
    </row>
    <row r="167" customFormat="false" ht="13.5" hidden="false" customHeight="false" outlineLevel="0" collapsed="false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3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3"/>
      <c r="AG167" s="17"/>
      <c r="AH167" s="17"/>
      <c r="AI167" s="17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</row>
    <row r="168" customFormat="false" ht="13.5" hidden="false" customHeight="false" outlineLevel="0" collapsed="false">
      <c r="A168" s="17"/>
      <c r="B168" s="17"/>
      <c r="C168" s="17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3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3"/>
      <c r="AG168" s="17"/>
      <c r="AH168" s="17"/>
      <c r="AI168" s="17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</row>
    <row r="169" customFormat="false" ht="13.5" hidden="false" customHeight="false" outlineLevel="0" collapsed="false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3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</row>
    <row r="170" customFormat="false" ht="13.5" hidden="false" customHeight="false" outlineLevel="0" collapsed="false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3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1"/>
      <c r="AW170" s="13"/>
    </row>
    <row r="171" customFormat="false" ht="13.5" hidden="false" customHeight="false" outlineLevel="0" collapsed="false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3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1"/>
      <c r="AW171" s="13"/>
    </row>
    <row r="172" customFormat="false" ht="13.5" hidden="false" customHeight="false" outlineLevel="0" collapsed="false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1"/>
      <c r="AW172" s="13"/>
    </row>
    <row r="173" customFormat="false" ht="13.5" hidden="false" customHeight="false" outlineLevel="0" collapsed="false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7"/>
      <c r="L173" s="117"/>
      <c r="M173" s="117"/>
      <c r="N173" s="117"/>
      <c r="O173" s="114"/>
      <c r="P173" s="114"/>
      <c r="Q173" s="114"/>
      <c r="R173" s="114"/>
      <c r="S173" s="117"/>
      <c r="T173" s="117"/>
      <c r="U173" s="114"/>
      <c r="V173" s="114"/>
      <c r="W173" s="114"/>
      <c r="X173" s="114"/>
      <c r="Y173" s="118"/>
      <c r="Z173" s="118"/>
      <c r="AA173" s="118"/>
      <c r="AB173" s="118"/>
      <c r="AC173" s="117"/>
      <c r="AD173" s="117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1"/>
      <c r="AW173" s="13"/>
    </row>
    <row r="174" customFormat="false" ht="13.5" hidden="false" customHeight="false" outlineLevel="0" collapsed="false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7"/>
      <c r="L174" s="117"/>
      <c r="M174" s="117"/>
      <c r="N174" s="117"/>
      <c r="O174" s="114"/>
      <c r="P174" s="114"/>
      <c r="Q174" s="114"/>
      <c r="R174" s="114"/>
      <c r="S174" s="117"/>
      <c r="T174" s="117"/>
      <c r="U174" s="114"/>
      <c r="V174" s="114"/>
      <c r="W174" s="114"/>
      <c r="X174" s="114"/>
      <c r="Y174" s="118"/>
      <c r="Z174" s="118"/>
      <c r="AA174" s="118"/>
      <c r="AB174" s="118"/>
      <c r="AC174" s="117"/>
      <c r="AD174" s="117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1"/>
      <c r="AW174" s="13"/>
    </row>
    <row r="175" customFormat="false" ht="13.5" hidden="false" customHeight="false" outlineLevel="0" collapsed="false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7"/>
      <c r="L175" s="117"/>
      <c r="M175" s="117"/>
      <c r="N175" s="117"/>
      <c r="O175" s="114"/>
      <c r="P175" s="114"/>
      <c r="Q175" s="114"/>
      <c r="R175" s="114"/>
      <c r="S175" s="117"/>
      <c r="T175" s="117"/>
      <c r="U175" s="114"/>
      <c r="V175" s="114"/>
      <c r="W175" s="114"/>
      <c r="X175" s="114"/>
      <c r="Y175" s="118"/>
      <c r="Z175" s="118"/>
      <c r="AA175" s="118"/>
      <c r="AB175" s="118"/>
      <c r="AC175" s="117"/>
      <c r="AD175" s="117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1"/>
      <c r="AW175" s="13"/>
    </row>
    <row r="176" customFormat="false" ht="13.5" hidden="false" customHeight="false" outlineLevel="0" collapsed="false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7"/>
      <c r="L176" s="117"/>
      <c r="M176" s="117"/>
      <c r="N176" s="117"/>
      <c r="O176" s="114"/>
      <c r="P176" s="114"/>
      <c r="Q176" s="114"/>
      <c r="R176" s="114"/>
      <c r="S176" s="117"/>
      <c r="T176" s="117"/>
      <c r="U176" s="114"/>
      <c r="V176" s="114"/>
      <c r="W176" s="114"/>
      <c r="X176" s="114"/>
      <c r="Y176" s="118"/>
      <c r="Z176" s="118"/>
      <c r="AA176" s="118"/>
      <c r="AB176" s="118"/>
      <c r="AC176" s="117"/>
      <c r="AD176" s="117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1"/>
      <c r="AW176" s="13"/>
    </row>
    <row r="177" customFormat="false" ht="13.5" hidden="false" customHeight="false" outlineLevel="0" collapsed="false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7"/>
      <c r="L177" s="117"/>
      <c r="M177" s="117"/>
      <c r="N177" s="117"/>
      <c r="O177" s="114"/>
      <c r="P177" s="114"/>
      <c r="Q177" s="114"/>
      <c r="R177" s="114"/>
      <c r="S177" s="117"/>
      <c r="T177" s="117"/>
      <c r="U177" s="114"/>
      <c r="V177" s="114"/>
      <c r="W177" s="114"/>
      <c r="X177" s="114"/>
      <c r="Y177" s="118"/>
      <c r="Z177" s="118"/>
      <c r="AA177" s="118"/>
      <c r="AB177" s="118"/>
      <c r="AC177" s="117"/>
      <c r="AD177" s="117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1"/>
      <c r="AW177" s="13"/>
    </row>
    <row r="178" customFormat="false" ht="13.5" hidden="false" customHeight="false" outlineLevel="0" collapsed="false">
      <c r="A178" s="119"/>
      <c r="B178" s="119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1"/>
      <c r="AW178" s="13"/>
    </row>
    <row r="179" customFormat="false" ht="13.5" hidden="false" customHeight="false" outlineLevel="0" collapsed="false">
      <c r="A179" s="119"/>
      <c r="B179" s="119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1"/>
      <c r="AW179" s="13"/>
    </row>
    <row r="180" customFormat="false" ht="13.5" hidden="false" customHeight="false" outlineLevel="0" collapsed="false">
      <c r="A180" s="119"/>
      <c r="B180" s="119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1"/>
      <c r="AW180" s="13"/>
    </row>
    <row r="181" customFormat="false" ht="13.5" hidden="false" customHeight="false" outlineLevel="0" collapsed="false">
      <c r="A181" s="119"/>
      <c r="B181" s="119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1"/>
      <c r="AW181" s="13"/>
    </row>
    <row r="182" customFormat="false" ht="13.5" hidden="false" customHeight="false" outlineLevel="0" collapsed="false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1"/>
      <c r="AW182" s="13"/>
    </row>
    <row r="183" customFormat="false" ht="13.5" hidden="false" customHeight="false" outlineLevel="0" collapsed="false">
      <c r="A183" s="121"/>
      <c r="B183" s="121"/>
      <c r="C183" s="121"/>
      <c r="D183" s="121"/>
      <c r="E183" s="121"/>
      <c r="F183" s="121"/>
      <c r="G183" s="122"/>
      <c r="H183" s="123"/>
      <c r="I183" s="123"/>
      <c r="J183" s="123"/>
      <c r="K183" s="117"/>
      <c r="L183" s="117"/>
      <c r="M183" s="114"/>
      <c r="N183" s="114"/>
      <c r="O183" s="114"/>
      <c r="P183" s="114"/>
      <c r="Q183" s="114"/>
      <c r="R183" s="114"/>
      <c r="S183" s="114"/>
      <c r="T183" s="114"/>
      <c r="U183" s="124"/>
      <c r="V183" s="124"/>
      <c r="W183" s="124"/>
      <c r="X183" s="124"/>
      <c r="Y183" s="13"/>
      <c r="Z183" s="125"/>
      <c r="AA183" s="117"/>
      <c r="AB183" s="117"/>
      <c r="AC183" s="117"/>
      <c r="AD183" s="117"/>
      <c r="AE183" s="126"/>
      <c r="AF183" s="117"/>
      <c r="AG183" s="13"/>
      <c r="AH183" s="121"/>
      <c r="AI183" s="121"/>
      <c r="AJ183" s="121"/>
      <c r="AK183" s="13"/>
      <c r="AL183" s="124"/>
      <c r="AM183" s="124"/>
      <c r="AN183" s="124"/>
      <c r="AO183" s="13"/>
      <c r="AP183" s="114"/>
      <c r="AQ183" s="114"/>
      <c r="AR183" s="114"/>
      <c r="AS183" s="13"/>
      <c r="AT183" s="127"/>
      <c r="AU183" s="127"/>
      <c r="AV183" s="127"/>
      <c r="AW183" s="127"/>
    </row>
    <row r="184" customFormat="false" ht="13.5" hidden="false" customHeight="false" outlineLevel="0" collapsed="false">
      <c r="A184" s="121"/>
      <c r="B184" s="121"/>
      <c r="C184" s="121"/>
      <c r="D184" s="121"/>
      <c r="E184" s="121"/>
      <c r="F184" s="121"/>
      <c r="G184" s="123"/>
      <c r="H184" s="123"/>
      <c r="I184" s="123"/>
      <c r="J184" s="123"/>
      <c r="K184" s="117"/>
      <c r="L184" s="117"/>
      <c r="M184" s="114"/>
      <c r="N184" s="114"/>
      <c r="O184" s="114"/>
      <c r="P184" s="114"/>
      <c r="Q184" s="114"/>
      <c r="R184" s="114"/>
      <c r="S184" s="114"/>
      <c r="T184" s="114"/>
      <c r="U184" s="124"/>
      <c r="V184" s="124"/>
      <c r="W184" s="124"/>
      <c r="X184" s="124"/>
      <c r="Y184" s="13"/>
      <c r="Z184" s="125"/>
      <c r="AA184" s="117"/>
      <c r="AB184" s="117"/>
      <c r="AC184" s="117"/>
      <c r="AD184" s="117"/>
      <c r="AE184" s="116"/>
      <c r="AF184" s="117"/>
      <c r="AG184" s="13"/>
      <c r="AH184" s="121"/>
      <c r="AI184" s="121"/>
      <c r="AJ184" s="121"/>
      <c r="AK184" s="13"/>
      <c r="AL184" s="124"/>
      <c r="AM184" s="124"/>
      <c r="AN184" s="124"/>
      <c r="AO184" s="13"/>
      <c r="AP184" s="114"/>
      <c r="AQ184" s="114"/>
      <c r="AR184" s="114"/>
      <c r="AS184" s="13"/>
      <c r="AT184" s="127"/>
      <c r="AU184" s="127"/>
      <c r="AV184" s="127"/>
      <c r="AW184" s="127"/>
    </row>
    <row r="185" customFormat="false" ht="13.5" hidden="false" customHeight="false" outlineLevel="0" collapsed="false">
      <c r="A185" s="121"/>
      <c r="B185" s="121"/>
      <c r="C185" s="121"/>
      <c r="D185" s="121"/>
      <c r="E185" s="121"/>
      <c r="F185" s="121"/>
      <c r="G185" s="123"/>
      <c r="H185" s="123"/>
      <c r="I185" s="123"/>
      <c r="J185" s="123"/>
      <c r="K185" s="117"/>
      <c r="L185" s="117"/>
      <c r="M185" s="114"/>
      <c r="N185" s="114"/>
      <c r="O185" s="114"/>
      <c r="P185" s="114"/>
      <c r="Q185" s="114"/>
      <c r="R185" s="114"/>
      <c r="S185" s="114"/>
      <c r="T185" s="114"/>
      <c r="U185" s="124"/>
      <c r="V185" s="124"/>
      <c r="W185" s="124"/>
      <c r="X185" s="124"/>
      <c r="Y185" s="13"/>
      <c r="Z185" s="125"/>
      <c r="AA185" s="117"/>
      <c r="AB185" s="117"/>
      <c r="AC185" s="117"/>
      <c r="AD185" s="117"/>
      <c r="AE185" s="116"/>
      <c r="AF185" s="117"/>
      <c r="AG185" s="13"/>
      <c r="AH185" s="121"/>
      <c r="AI185" s="121"/>
      <c r="AJ185" s="121"/>
      <c r="AK185" s="13"/>
      <c r="AL185" s="124"/>
      <c r="AM185" s="124"/>
      <c r="AN185" s="124"/>
      <c r="AO185" s="13"/>
      <c r="AP185" s="114"/>
      <c r="AQ185" s="114"/>
      <c r="AR185" s="114"/>
      <c r="AS185" s="13"/>
      <c r="AT185" s="127"/>
      <c r="AU185" s="127"/>
      <c r="AV185" s="127"/>
      <c r="AW185" s="127"/>
    </row>
    <row r="186" customFormat="false" ht="13.5" hidden="false" customHeight="false" outlineLevel="0" collapsed="false">
      <c r="A186" s="121"/>
      <c r="B186" s="121"/>
      <c r="C186" s="121"/>
      <c r="D186" s="121"/>
      <c r="E186" s="121"/>
      <c r="F186" s="121"/>
      <c r="G186" s="123"/>
      <c r="H186" s="123"/>
      <c r="I186" s="123"/>
      <c r="J186" s="123"/>
      <c r="K186" s="117"/>
      <c r="L186" s="117"/>
      <c r="M186" s="114"/>
      <c r="N186" s="114"/>
      <c r="O186" s="114"/>
      <c r="P186" s="114"/>
      <c r="Q186" s="114"/>
      <c r="R186" s="114"/>
      <c r="S186" s="114"/>
      <c r="T186" s="114"/>
      <c r="U186" s="124"/>
      <c r="V186" s="124"/>
      <c r="W186" s="124"/>
      <c r="X186" s="124"/>
      <c r="Y186" s="13"/>
      <c r="Z186" s="125"/>
      <c r="AA186" s="117"/>
      <c r="AB186" s="117"/>
      <c r="AC186" s="117"/>
      <c r="AD186" s="117"/>
      <c r="AE186" s="128"/>
      <c r="AF186" s="117"/>
      <c r="AG186" s="13"/>
      <c r="AH186" s="121"/>
      <c r="AI186" s="121"/>
      <c r="AJ186" s="121"/>
      <c r="AK186" s="13"/>
      <c r="AL186" s="124"/>
      <c r="AM186" s="124"/>
      <c r="AN186" s="124"/>
      <c r="AO186" s="13"/>
      <c r="AP186" s="114"/>
      <c r="AQ186" s="114"/>
      <c r="AR186" s="114"/>
      <c r="AS186" s="13"/>
      <c r="AT186" s="127"/>
      <c r="AU186" s="127"/>
      <c r="AV186" s="127"/>
      <c r="AW186" s="127"/>
    </row>
    <row r="187" customFormat="false" ht="13.5" hidden="false" customHeight="false" outlineLevel="0" collapsed="false">
      <c r="A187" s="119"/>
      <c r="B187" s="119"/>
      <c r="C187" s="119"/>
      <c r="D187" s="119"/>
      <c r="E187" s="119"/>
      <c r="F187" s="119"/>
      <c r="G187" s="17"/>
      <c r="H187" s="17"/>
      <c r="I187" s="17"/>
      <c r="J187" s="17"/>
      <c r="K187" s="17"/>
      <c r="L187" s="17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3"/>
      <c r="Z187" s="125"/>
      <c r="AA187" s="117"/>
      <c r="AB187" s="119"/>
      <c r="AC187" s="17"/>
      <c r="AD187" s="17"/>
      <c r="AE187" s="17"/>
      <c r="AF187" s="17"/>
      <c r="AG187" s="13"/>
      <c r="AH187" s="129"/>
      <c r="AI187" s="129"/>
      <c r="AJ187" s="129"/>
      <c r="AK187" s="13"/>
      <c r="AL187" s="124"/>
      <c r="AM187" s="124"/>
      <c r="AN187" s="124"/>
      <c r="AO187" s="13"/>
      <c r="AP187" s="114"/>
      <c r="AQ187" s="114"/>
      <c r="AR187" s="114"/>
      <c r="AS187" s="13"/>
      <c r="AT187" s="127"/>
      <c r="AU187" s="127"/>
      <c r="AV187" s="127"/>
      <c r="AW187" s="127"/>
    </row>
    <row r="188" customFormat="false" ht="13.5" hidden="false" customHeight="false" outlineLevel="0" collapsed="false">
      <c r="A188" s="119"/>
      <c r="B188" s="119"/>
      <c r="C188" s="119"/>
      <c r="D188" s="119"/>
      <c r="E188" s="119"/>
      <c r="F188" s="119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19"/>
      <c r="V188" s="119"/>
      <c r="W188" s="119"/>
      <c r="X188" s="119"/>
      <c r="Y188" s="13"/>
      <c r="Z188" s="125"/>
      <c r="AA188" s="117"/>
      <c r="AB188" s="119"/>
      <c r="AC188" s="17"/>
      <c r="AD188" s="17"/>
      <c r="AE188" s="17"/>
      <c r="AF188" s="17"/>
      <c r="AG188" s="13"/>
      <c r="AH188" s="129"/>
      <c r="AI188" s="129"/>
      <c r="AJ188" s="129"/>
      <c r="AK188" s="13"/>
      <c r="AL188" s="124"/>
      <c r="AM188" s="124"/>
      <c r="AN188" s="124"/>
      <c r="AO188" s="13"/>
      <c r="AP188" s="114"/>
      <c r="AQ188" s="114"/>
      <c r="AR188" s="114"/>
      <c r="AS188" s="13"/>
      <c r="AT188" s="127"/>
      <c r="AU188" s="127"/>
      <c r="AV188" s="127"/>
      <c r="AW188" s="127"/>
    </row>
    <row r="189" customFormat="false" ht="13.5" hidden="false" customHeight="false" outlineLevel="0" collapsed="false">
      <c r="A189" s="119"/>
      <c r="B189" s="119"/>
      <c r="C189" s="119"/>
      <c r="D189" s="119"/>
      <c r="E189" s="119"/>
      <c r="F189" s="119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19"/>
      <c r="V189" s="119"/>
      <c r="W189" s="119"/>
      <c r="X189" s="119"/>
      <c r="Y189" s="13"/>
      <c r="Z189" s="125"/>
      <c r="AA189" s="117"/>
      <c r="AB189" s="119"/>
      <c r="AC189" s="17"/>
      <c r="AD189" s="17"/>
      <c r="AE189" s="17"/>
      <c r="AF189" s="17"/>
      <c r="AG189" s="13"/>
      <c r="AH189" s="129"/>
      <c r="AI189" s="129"/>
      <c r="AJ189" s="129"/>
      <c r="AK189" s="13"/>
      <c r="AL189" s="124"/>
      <c r="AM189" s="124"/>
      <c r="AN189" s="124"/>
      <c r="AO189" s="13"/>
      <c r="AP189" s="114"/>
      <c r="AQ189" s="114"/>
      <c r="AR189" s="114"/>
      <c r="AS189" s="13"/>
      <c r="AT189" s="127"/>
      <c r="AU189" s="127"/>
      <c r="AV189" s="127"/>
      <c r="AW189" s="127"/>
    </row>
    <row r="190" customFormat="false" ht="13.5" hidden="false" customHeight="false" outlineLevel="0" collapsed="false">
      <c r="A190" s="119"/>
      <c r="B190" s="119"/>
      <c r="C190" s="119"/>
      <c r="D190" s="119"/>
      <c r="E190" s="119"/>
      <c r="F190" s="119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19"/>
      <c r="V190" s="119"/>
      <c r="W190" s="119"/>
      <c r="X190" s="119"/>
      <c r="Y190" s="13"/>
      <c r="Z190" s="125"/>
      <c r="AA190" s="117"/>
      <c r="AB190" s="119"/>
      <c r="AC190" s="17"/>
      <c r="AD190" s="17"/>
      <c r="AE190" s="17"/>
      <c r="AF190" s="17"/>
      <c r="AG190" s="13"/>
      <c r="AH190" s="129"/>
      <c r="AI190" s="129"/>
      <c r="AJ190" s="129"/>
      <c r="AK190" s="13"/>
      <c r="AL190" s="124"/>
      <c r="AM190" s="124"/>
      <c r="AN190" s="124"/>
      <c r="AO190" s="13"/>
      <c r="AP190" s="114"/>
      <c r="AQ190" s="114"/>
      <c r="AR190" s="114"/>
      <c r="AS190" s="13"/>
      <c r="AT190" s="127"/>
      <c r="AU190" s="127"/>
      <c r="AV190" s="127"/>
      <c r="AW190" s="127"/>
    </row>
  </sheetData>
  <mergeCells count="226">
    <mergeCell ref="L1:R4"/>
    <mergeCell ref="S1:W4"/>
    <mergeCell ref="X1:AD4"/>
    <mergeCell ref="AE1:AO2"/>
    <mergeCell ref="AP1:BP4"/>
    <mergeCell ref="CA1:CC1"/>
    <mergeCell ref="AE3:AO4"/>
    <mergeCell ref="A6:I10"/>
    <mergeCell ref="J6:AH10"/>
    <mergeCell ref="AI6:BD10"/>
    <mergeCell ref="BE6:BK10"/>
    <mergeCell ref="BL6:CC10"/>
    <mergeCell ref="A11:I16"/>
    <mergeCell ref="J11:AH16"/>
    <mergeCell ref="AI11:AM13"/>
    <mergeCell ref="AN11:AR16"/>
    <mergeCell ref="AS11:AT16"/>
    <mergeCell ref="AU11:AX16"/>
    <mergeCell ref="AY11:AZ16"/>
    <mergeCell ref="BA11:BD16"/>
    <mergeCell ref="BE11:BK16"/>
    <mergeCell ref="BL11:BQ16"/>
    <mergeCell ref="BR11:BW16"/>
    <mergeCell ref="BX11:CC16"/>
    <mergeCell ref="AI14:AM16"/>
    <mergeCell ref="A18:AV20"/>
    <mergeCell ref="A21:D24"/>
    <mergeCell ref="E21:R24"/>
    <mergeCell ref="S21:AB24"/>
    <mergeCell ref="AC21:AL22"/>
    <mergeCell ref="AM21:AV24"/>
    <mergeCell ref="AY21:BA56"/>
    <mergeCell ref="BB21:BC28"/>
    <mergeCell ref="BD21:BL24"/>
    <mergeCell ref="BM21:BO24"/>
    <mergeCell ref="BP21:CA24"/>
    <mergeCell ref="CB21:CC24"/>
    <mergeCell ref="CD21:CF103"/>
    <mergeCell ref="AC23:AL24"/>
    <mergeCell ref="A25:D28"/>
    <mergeCell ref="E25:R28"/>
    <mergeCell ref="S25:Z28"/>
    <mergeCell ref="AA25:AB28"/>
    <mergeCell ref="AC25:AJ28"/>
    <mergeCell ref="AK25:AL28"/>
    <mergeCell ref="AM25:AT28"/>
    <mergeCell ref="AU25:AV28"/>
    <mergeCell ref="BD25:BL28"/>
    <mergeCell ref="BM25:BO28"/>
    <mergeCell ref="BP25:CC28"/>
    <mergeCell ref="A29:D32"/>
    <mergeCell ref="E29:R32"/>
    <mergeCell ref="S29:AB32"/>
    <mergeCell ref="AC29:AL32"/>
    <mergeCell ref="AM29:AV32"/>
    <mergeCell ref="BB29:BC40"/>
    <mergeCell ref="BD29:BL32"/>
    <mergeCell ref="BM29:BO32"/>
    <mergeCell ref="BP29:CC32"/>
    <mergeCell ref="A33:D36"/>
    <mergeCell ref="E33:R36"/>
    <mergeCell ref="S33:AB36"/>
    <mergeCell ref="AC33:AL36"/>
    <mergeCell ref="AM33:AV36"/>
    <mergeCell ref="BD33:BL36"/>
    <mergeCell ref="BM33:BO36"/>
    <mergeCell ref="BP33:CC36"/>
    <mergeCell ref="A37:D40"/>
    <mergeCell ref="E37:R40"/>
    <mergeCell ref="S37:AB40"/>
    <mergeCell ref="AC37:AL40"/>
    <mergeCell ref="AM37:AV40"/>
    <mergeCell ref="BD37:BL40"/>
    <mergeCell ref="BM37:BO40"/>
    <mergeCell ref="BP37:CC40"/>
    <mergeCell ref="A41:D44"/>
    <mergeCell ref="E41:R44"/>
    <mergeCell ref="S41:AB44"/>
    <mergeCell ref="AC41:AL44"/>
    <mergeCell ref="AM41:AV44"/>
    <mergeCell ref="BB41:BL44"/>
    <mergeCell ref="BM41:BO44"/>
    <mergeCell ref="BP41:CC44"/>
    <mergeCell ref="A45:D48"/>
    <mergeCell ref="E45:R48"/>
    <mergeCell ref="S45:AB48"/>
    <mergeCell ref="AC45:AL48"/>
    <mergeCell ref="AM45:AV48"/>
    <mergeCell ref="BB45:BL48"/>
    <mergeCell ref="BM45:BO48"/>
    <mergeCell ref="BP45:CC48"/>
    <mergeCell ref="S49:AB52"/>
    <mergeCell ref="AC49:AV52"/>
    <mergeCell ref="BB49:BL52"/>
    <mergeCell ref="BM49:BO52"/>
    <mergeCell ref="BP49:CC52"/>
    <mergeCell ref="BB53:BL56"/>
    <mergeCell ref="BM53:BO56"/>
    <mergeCell ref="BP53:CC56"/>
    <mergeCell ref="A54:AV56"/>
    <mergeCell ref="A57:K60"/>
    <mergeCell ref="L57:W60"/>
    <mergeCell ref="X57:AV60"/>
    <mergeCell ref="AY57:BA92"/>
    <mergeCell ref="BB57:BC64"/>
    <mergeCell ref="BD57:BL60"/>
    <mergeCell ref="BM57:BO60"/>
    <mergeCell ref="BP57:CA60"/>
    <mergeCell ref="CB57:CC60"/>
    <mergeCell ref="A61:K64"/>
    <mergeCell ref="L61:O64"/>
    <mergeCell ref="P61:S64"/>
    <mergeCell ref="T61:W64"/>
    <mergeCell ref="X61:AT64"/>
    <mergeCell ref="AU61:AV64"/>
    <mergeCell ref="BD61:BL64"/>
    <mergeCell ref="BM61:BO64"/>
    <mergeCell ref="BP61:CC64"/>
    <mergeCell ref="A65:K68"/>
    <mergeCell ref="L65:O68"/>
    <mergeCell ref="P65:S68"/>
    <mergeCell ref="T65:W68"/>
    <mergeCell ref="X65:AV68"/>
    <mergeCell ref="BB65:BC76"/>
    <mergeCell ref="BD65:BL68"/>
    <mergeCell ref="BM65:BO68"/>
    <mergeCell ref="BP65:CC68"/>
    <mergeCell ref="A69:K72"/>
    <mergeCell ref="L69:O72"/>
    <mergeCell ref="P69:S72"/>
    <mergeCell ref="T69:W72"/>
    <mergeCell ref="X69:AV72"/>
    <mergeCell ref="BD69:BL72"/>
    <mergeCell ref="BM69:BO72"/>
    <mergeCell ref="BP69:CC72"/>
    <mergeCell ref="L73:W76"/>
    <mergeCell ref="X73:AV76"/>
    <mergeCell ref="BD73:BL76"/>
    <mergeCell ref="BM73:BO76"/>
    <mergeCell ref="BP73:CC76"/>
    <mergeCell ref="BB77:BL80"/>
    <mergeCell ref="BM77:BO80"/>
    <mergeCell ref="BP77:CC80"/>
    <mergeCell ref="A78:AV80"/>
    <mergeCell ref="A81:N83"/>
    <mergeCell ref="O81:Z83"/>
    <mergeCell ref="AA81:AK83"/>
    <mergeCell ref="AL81:AV83"/>
    <mergeCell ref="BB81:BL84"/>
    <mergeCell ref="BM81:BO84"/>
    <mergeCell ref="BP81:CC84"/>
    <mergeCell ref="A84:N87"/>
    <mergeCell ref="O84:S87"/>
    <mergeCell ref="T84:U87"/>
    <mergeCell ref="V84:Z87"/>
    <mergeCell ref="AA84:AI87"/>
    <mergeCell ref="AJ84:AK87"/>
    <mergeCell ref="AL84:AT87"/>
    <mergeCell ref="AU84:AV87"/>
    <mergeCell ref="BB85:BL88"/>
    <mergeCell ref="BM85:BO88"/>
    <mergeCell ref="BP85:CC88"/>
    <mergeCell ref="A88:N91"/>
    <mergeCell ref="O88:S91"/>
    <mergeCell ref="T88:U91"/>
    <mergeCell ref="V88:Z91"/>
    <mergeCell ref="AA88:AK91"/>
    <mergeCell ref="AL88:AV91"/>
    <mergeCell ref="BB89:BL92"/>
    <mergeCell ref="BM89:BO92"/>
    <mergeCell ref="BP89:CC92"/>
    <mergeCell ref="A92:N95"/>
    <mergeCell ref="O92:S95"/>
    <mergeCell ref="T92:U95"/>
    <mergeCell ref="V92:Z95"/>
    <mergeCell ref="AA92:AK95"/>
    <mergeCell ref="AL92:AV95"/>
    <mergeCell ref="A97:AV99"/>
    <mergeCell ref="A100:P101"/>
    <mergeCell ref="Q100:AF101"/>
    <mergeCell ref="AG100:AV101"/>
    <mergeCell ref="A102:N105"/>
    <mergeCell ref="O102:P105"/>
    <mergeCell ref="Q102:AD105"/>
    <mergeCell ref="AE102:AF105"/>
    <mergeCell ref="AG102:AT105"/>
    <mergeCell ref="AU102:AV105"/>
    <mergeCell ref="A107:AV109"/>
    <mergeCell ref="A110:K117"/>
    <mergeCell ref="L110:X113"/>
    <mergeCell ref="Y110:AK113"/>
    <mergeCell ref="AL110:AX113"/>
    <mergeCell ref="AY110:BK113"/>
    <mergeCell ref="BL110:CC113"/>
    <mergeCell ref="L114:V117"/>
    <mergeCell ref="W114:X117"/>
    <mergeCell ref="Y114:AI117"/>
    <mergeCell ref="AJ114:AK117"/>
    <mergeCell ref="AL114:AV117"/>
    <mergeCell ref="AW114:AX117"/>
    <mergeCell ref="AY114:BI117"/>
    <mergeCell ref="BJ114:BK117"/>
    <mergeCell ref="BL114:CA117"/>
    <mergeCell ref="CB114:CC117"/>
    <mergeCell ref="A118:K125"/>
    <mergeCell ref="L118:W121"/>
    <mergeCell ref="X118:AD121"/>
    <mergeCell ref="AE118:AH119"/>
    <mergeCell ref="AI118:AL121"/>
    <mergeCell ref="AM118:AX121"/>
    <mergeCell ref="AY118:BK121"/>
    <mergeCell ref="BL118:CC121"/>
    <mergeCell ref="AE120:AH121"/>
    <mergeCell ref="L122:U125"/>
    <mergeCell ref="V122:W125"/>
    <mergeCell ref="X122:AB123"/>
    <mergeCell ref="AC122:AD123"/>
    <mergeCell ref="AI122:AL123"/>
    <mergeCell ref="AM122:AV125"/>
    <mergeCell ref="AW122:AX125"/>
    <mergeCell ref="AY122:BI125"/>
    <mergeCell ref="BJ122:BK125"/>
    <mergeCell ref="BL122:CA125"/>
    <mergeCell ref="CB122:CC125"/>
    <mergeCell ref="X124:AD125"/>
    <mergeCell ref="AI124:AL125"/>
  </mergeCells>
  <dataValidations count="1">
    <dataValidation allowBlank="true" errorStyle="stop" operator="between" showDropDown="false" showErrorMessage="true" showInputMessage="true" sqref="CN5 EC5 J6:AH10 J11 CN17:DE18 DN17:EB18 BP21 DX22:EQ26 BP25 DX27:EQ27 BP29 BP33 BP37 BP41 BP45 BP53 BP57 BP61 BP65 BP69 BP73 BP77 BP81 BP89 BP134:CB134 J151 AR151" type="none">
      <formula1>0</formula1>
      <formula2>0</formula2>
    </dataValidation>
  </dataValidations>
  <printOptions headings="false" gridLines="false" gridLinesSet="true" horizontalCentered="false" verticalCentered="true"/>
  <pageMargins left="0.590277777777778" right="0" top="0.196527777777778" bottom="0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N5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22" activeCellId="0" sqref="C22"/>
    </sheetView>
  </sheetViews>
  <sheetFormatPr defaultColWidth="8.6015625" defaultRowHeight="13.5" zeroHeight="false" outlineLevelRow="0" outlineLevelCol="0"/>
  <cols>
    <col collapsed="false" customWidth="true" hidden="false" outlineLevel="0" max="2" min="2" style="0" width="11.13"/>
    <col collapsed="false" customWidth="true" hidden="false" outlineLevel="0" max="3" min="3" style="0" width="10.75"/>
    <col collapsed="false" customWidth="true" hidden="false" outlineLevel="0" max="5" min="5" style="0" width="9.26"/>
    <col collapsed="false" customWidth="true" hidden="false" outlineLevel="0" max="6" min="6" style="0" width="10.27"/>
    <col collapsed="false" customWidth="true" hidden="false" outlineLevel="0" max="7" min="7" style="0" width="5"/>
    <col collapsed="false" customWidth="true" hidden="false" outlineLevel="0" max="8" min="8" style="0" width="17.62"/>
    <col collapsed="false" customWidth="true" hidden="false" outlineLevel="0" max="9" min="9" style="0" width="10.27"/>
    <col collapsed="false" customWidth="true" hidden="false" outlineLevel="0" max="14" min="14" style="0" width="10.13"/>
  </cols>
  <sheetData>
    <row r="2" customFormat="false" ht="13.5" hidden="false" customHeight="false" outlineLevel="0" collapsed="false">
      <c r="B2" s="130" t="s">
        <v>87</v>
      </c>
      <c r="C2" s="131"/>
      <c r="E2" s="130" t="s">
        <v>88</v>
      </c>
      <c r="F2" s="132"/>
      <c r="G2" s="132"/>
      <c r="H2" s="132"/>
      <c r="I2" s="131"/>
      <c r="K2" s="0" t="s">
        <v>89</v>
      </c>
      <c r="N2" s="0" t="s">
        <v>46</v>
      </c>
    </row>
    <row r="3" customFormat="false" ht="13.5" hidden="false" customHeight="false" outlineLevel="0" collapsed="false">
      <c r="B3" s="133"/>
      <c r="C3" s="134"/>
      <c r="E3" s="133"/>
      <c r="F3" s="135" t="s">
        <v>90</v>
      </c>
      <c r="G3" s="135"/>
      <c r="H3" s="135" t="str">
        <f aca="true">"昭和"&amp; YEAR(NOW())-1990 &amp;"年1月1日"</f>
        <v>昭和35年1月1日</v>
      </c>
      <c r="I3" s="134"/>
      <c r="K3" s="130" t="s">
        <v>91</v>
      </c>
      <c r="L3" s="131" t="s">
        <v>92</v>
      </c>
      <c r="N3" s="0" t="s">
        <v>93</v>
      </c>
    </row>
    <row r="4" customFormat="false" ht="13.5" hidden="false" customHeight="false" outlineLevel="0" collapsed="false">
      <c r="B4" s="136" t="s">
        <v>94</v>
      </c>
      <c r="C4" s="137" t="s">
        <v>95</v>
      </c>
      <c r="E4" s="133"/>
      <c r="F4" s="135" t="s">
        <v>96</v>
      </c>
      <c r="G4" s="135"/>
      <c r="H4" s="138" t="n">
        <f aca="false">IF(ISNONTEXT('申告書（表）'!AN11),'申告書（表）'!AN11,"")</f>
        <v>0</v>
      </c>
      <c r="I4" s="134"/>
      <c r="K4" s="139" t="n">
        <v>0</v>
      </c>
      <c r="L4" s="140" t="n">
        <v>330000</v>
      </c>
      <c r="N4" s="0" t="s">
        <v>97</v>
      </c>
    </row>
    <row r="5" customFormat="false" ht="13.5" hidden="false" customHeight="false" outlineLevel="0" collapsed="false">
      <c r="B5" s="133" t="n">
        <v>0</v>
      </c>
      <c r="C5" s="140" t="n">
        <v>0</v>
      </c>
      <c r="E5" s="141"/>
      <c r="F5" s="142" t="s">
        <v>98</v>
      </c>
      <c r="G5" s="142"/>
      <c r="H5" s="142" t="str">
        <f aca="false">IF('申告書（表）'!AN11="","",IF(H4&lt;=DATEVALUE(H3),1,0))</f>
        <v/>
      </c>
      <c r="I5" s="143" t="s">
        <v>99</v>
      </c>
      <c r="K5" s="139" t="n">
        <v>50000</v>
      </c>
      <c r="L5" s="140" t="n">
        <v>330000</v>
      </c>
      <c r="N5" s="0" t="s">
        <v>100</v>
      </c>
    </row>
    <row r="6" customFormat="false" ht="13.5" hidden="false" customHeight="false" outlineLevel="0" collapsed="false">
      <c r="B6" s="139" t="n">
        <v>651000</v>
      </c>
      <c r="C6" s="140" t="n">
        <f aca="false">IF('申告書（表）'!BP41&gt;650000,'申告書（表）'!BP41-650000,0)</f>
        <v>0</v>
      </c>
      <c r="E6" s="133" t="s">
        <v>101</v>
      </c>
      <c r="F6" s="134"/>
      <c r="G6" s="135"/>
      <c r="H6" s="135"/>
      <c r="I6" s="134"/>
      <c r="K6" s="139" t="n">
        <v>100000</v>
      </c>
      <c r="L6" s="140" t="n">
        <v>280000</v>
      </c>
    </row>
    <row r="7" customFormat="false" ht="13.5" hidden="false" customHeight="false" outlineLevel="0" collapsed="false">
      <c r="B7" s="139" t="n">
        <v>1619000</v>
      </c>
      <c r="C7" s="140" t="n">
        <v>969000</v>
      </c>
      <c r="E7" s="141"/>
      <c r="F7" s="144" t="e">
        <f aca="false">IF(H5=0,VLOOKUP('申告書（表）'!BP45,E12:F15,2),VLOOKUP('申告書（表）'!BP45,H12:I15,2))</f>
        <v>#N/A</v>
      </c>
      <c r="G7" s="142"/>
      <c r="H7" s="142"/>
      <c r="I7" s="143"/>
      <c r="K7" s="139" t="n">
        <v>150000</v>
      </c>
      <c r="L7" s="140" t="n">
        <v>230000</v>
      </c>
    </row>
    <row r="8" customFormat="false" ht="13.5" hidden="false" customHeight="false" outlineLevel="0" collapsed="false">
      <c r="B8" s="139" t="n">
        <v>1620000</v>
      </c>
      <c r="C8" s="140" t="n">
        <v>970000</v>
      </c>
      <c r="K8" s="139" t="n">
        <v>200000</v>
      </c>
      <c r="L8" s="140" t="n">
        <v>180000</v>
      </c>
    </row>
    <row r="9" customFormat="false" ht="13.5" hidden="false" customHeight="false" outlineLevel="0" collapsed="false">
      <c r="B9" s="139" t="n">
        <v>1622000</v>
      </c>
      <c r="C9" s="140" t="n">
        <v>972000</v>
      </c>
      <c r="E9" s="145" t="s">
        <v>102</v>
      </c>
      <c r="F9" s="131"/>
      <c r="H9" s="130" t="s">
        <v>103</v>
      </c>
      <c r="I9" s="131"/>
      <c r="K9" s="139" t="n">
        <v>250000</v>
      </c>
      <c r="L9" s="140" t="n">
        <v>130000</v>
      </c>
    </row>
    <row r="10" customFormat="false" ht="13.5" hidden="false" customHeight="false" outlineLevel="0" collapsed="false">
      <c r="B10" s="139" t="n">
        <v>1624000</v>
      </c>
      <c r="C10" s="140" t="n">
        <v>974000</v>
      </c>
      <c r="E10" s="133"/>
      <c r="F10" s="134"/>
      <c r="H10" s="133"/>
      <c r="I10" s="134"/>
      <c r="K10" s="139" t="n">
        <v>300000</v>
      </c>
      <c r="L10" s="140" t="n">
        <v>80000</v>
      </c>
    </row>
    <row r="11" customFormat="false" ht="13.5" hidden="false" customHeight="false" outlineLevel="0" collapsed="false">
      <c r="B11" s="139" t="n">
        <v>1628000</v>
      </c>
      <c r="C11" s="140" t="n">
        <f aca="false">INT('申告書（表）'!BP41/4000)*1000*2.4</f>
        <v>0</v>
      </c>
      <c r="E11" s="136" t="s">
        <v>61</v>
      </c>
      <c r="F11" s="137" t="s">
        <v>95</v>
      </c>
      <c r="G11" s="146"/>
      <c r="H11" s="136" t="s">
        <v>61</v>
      </c>
      <c r="I11" s="137" t="s">
        <v>95</v>
      </c>
      <c r="K11" s="139" t="n">
        <v>350000</v>
      </c>
      <c r="L11" s="140" t="n">
        <v>30000</v>
      </c>
    </row>
    <row r="12" customFormat="false" ht="13.5" hidden="false" customHeight="false" outlineLevel="0" collapsed="false">
      <c r="B12" s="139" t="n">
        <v>1800000</v>
      </c>
      <c r="C12" s="140" t="n">
        <f aca="false">INT('申告書（表）'!BP41/4000)*1000*2.8-180000</f>
        <v>-180000</v>
      </c>
      <c r="E12" s="139" t="n">
        <v>0</v>
      </c>
      <c r="F12" s="140" t="n">
        <f aca="false">IF('申告書（表）'!BP45&gt;700000,'申告書（表）'!BP45-700000,0)</f>
        <v>0</v>
      </c>
      <c r="H12" s="139" t="n">
        <v>0</v>
      </c>
      <c r="I12" s="140" t="n">
        <f aca="false">IF('申告書（表）'!BP45&gt;1200000,'申告書（表）'!BP45-1200000,0)</f>
        <v>0</v>
      </c>
      <c r="K12" s="139" t="n">
        <v>380000</v>
      </c>
      <c r="L12" s="140" t="n">
        <v>0</v>
      </c>
    </row>
    <row r="13" customFormat="false" ht="13.5" hidden="false" customHeight="false" outlineLevel="0" collapsed="false">
      <c r="B13" s="139" t="n">
        <v>3600000</v>
      </c>
      <c r="C13" s="140" t="n">
        <f aca="false">INT('申告書（表）'!BP41/4000)*1000*3.2-540000</f>
        <v>-540000</v>
      </c>
      <c r="E13" s="139" t="n">
        <v>1300000</v>
      </c>
      <c r="F13" s="140" t="n">
        <f aca="false">'申告書（表）'!BP45*0.75-375000</f>
        <v>-375000</v>
      </c>
      <c r="H13" s="139" t="n">
        <v>3300000</v>
      </c>
      <c r="I13" s="140" t="n">
        <f aca="false">'申告書（表）'!BP45*0.75-375000</f>
        <v>-375000</v>
      </c>
      <c r="K13" s="139" t="n">
        <v>380001</v>
      </c>
      <c r="L13" s="140" t="n">
        <v>330000</v>
      </c>
    </row>
    <row r="14" customFormat="false" ht="13.5" hidden="false" customHeight="false" outlineLevel="0" collapsed="false">
      <c r="B14" s="139" t="n">
        <v>6600000</v>
      </c>
      <c r="C14" s="140" t="n">
        <f aca="false">INT('申告書（表）'!BP41*0.9)-1200000</f>
        <v>-1200000</v>
      </c>
      <c r="E14" s="139" t="n">
        <v>4100000</v>
      </c>
      <c r="F14" s="140" t="n">
        <f aca="false">'申告書（表）'!BP45*0.85-785000</f>
        <v>-785000</v>
      </c>
      <c r="H14" s="139" t="n">
        <v>4100000</v>
      </c>
      <c r="I14" s="140" t="n">
        <f aca="false">'申告書（表）'!BP45*0.85-785000</f>
        <v>-785000</v>
      </c>
      <c r="K14" s="139" t="n">
        <v>400000</v>
      </c>
      <c r="L14" s="140" t="n">
        <v>330000</v>
      </c>
    </row>
    <row r="15" customFormat="false" ht="13.5" hidden="false" customHeight="false" outlineLevel="0" collapsed="false">
      <c r="B15" s="147" t="n">
        <v>10000000</v>
      </c>
      <c r="C15" s="144" t="n">
        <f aca="false">INT('申告書（表）'!BP41*0.95)-1700000</f>
        <v>-1700000</v>
      </c>
      <c r="E15" s="147" t="n">
        <v>7700000</v>
      </c>
      <c r="F15" s="144" t="n">
        <f aca="false">'申告書（表）'!BP45*0.95-1555000</f>
        <v>-1555000</v>
      </c>
      <c r="H15" s="147" t="n">
        <v>7700000</v>
      </c>
      <c r="I15" s="144" t="n">
        <f aca="false">'申告書（表）'!BP45*0.95-1555000</f>
        <v>-1555000</v>
      </c>
      <c r="K15" s="139" t="n">
        <v>450000</v>
      </c>
      <c r="L15" s="140" t="n">
        <v>310000</v>
      </c>
    </row>
    <row r="16" customFormat="false" ht="13.5" hidden="false" customHeight="false" outlineLevel="0" collapsed="false">
      <c r="B16" s="148"/>
      <c r="K16" s="139" t="n">
        <v>500000</v>
      </c>
      <c r="L16" s="140" t="n">
        <v>260000</v>
      </c>
    </row>
    <row r="17" customFormat="false" ht="13.5" hidden="false" customHeight="false" outlineLevel="0" collapsed="false">
      <c r="B17" s="148"/>
      <c r="K17" s="139" t="n">
        <v>550000</v>
      </c>
      <c r="L17" s="140" t="n">
        <v>210000</v>
      </c>
    </row>
    <row r="18" customFormat="false" ht="13.5" hidden="false" customHeight="false" outlineLevel="0" collapsed="false">
      <c r="B18" s="149" t="s">
        <v>104</v>
      </c>
      <c r="C18" s="135"/>
      <c r="F18" s="0" t="s">
        <v>105</v>
      </c>
      <c r="K18" s="139" t="n">
        <v>600000</v>
      </c>
      <c r="L18" s="140" t="n">
        <v>160000</v>
      </c>
    </row>
    <row r="19" customFormat="false" ht="13.5" hidden="false" customHeight="false" outlineLevel="0" collapsed="false">
      <c r="B19" s="130" t="s">
        <v>106</v>
      </c>
      <c r="C19" s="150" t="s">
        <v>107</v>
      </c>
      <c r="E19" s="130" t="s">
        <v>108</v>
      </c>
      <c r="F19" s="131"/>
      <c r="H19" s="130" t="s">
        <v>109</v>
      </c>
      <c r="I19" s="131"/>
      <c r="K19" s="139" t="n">
        <v>650000</v>
      </c>
      <c r="L19" s="140" t="n">
        <v>110000</v>
      </c>
    </row>
    <row r="20" customFormat="false" ht="13.5" hidden="false" customHeight="false" outlineLevel="0" collapsed="false">
      <c r="B20" s="133" t="s">
        <v>110</v>
      </c>
      <c r="C20" s="137" t="s">
        <v>111</v>
      </c>
      <c r="E20" s="133" t="n">
        <v>0</v>
      </c>
      <c r="F20" s="140" t="e">
        <f aca="false">'申告書（表）'!#ref!</f>
        <v>#VALUE!</v>
      </c>
      <c r="H20" s="133" t="n">
        <v>0</v>
      </c>
      <c r="I20" s="140" t="e">
        <f aca="false">'申告書（表）'!#ref!</f>
        <v>#VALUE!</v>
      </c>
      <c r="K20" s="139" t="n">
        <v>700000</v>
      </c>
      <c r="L20" s="140" t="n">
        <v>60000</v>
      </c>
    </row>
    <row r="21" customFormat="false" ht="13.5" hidden="false" customHeight="false" outlineLevel="0" collapsed="false">
      <c r="B21" s="133" t="s">
        <v>112</v>
      </c>
      <c r="C21" s="137" t="s">
        <v>113</v>
      </c>
      <c r="E21" s="139" t="n">
        <v>15000</v>
      </c>
      <c r="F21" s="140" t="e">
        <f aca="false">INT('申告書（表）'!#ref!/2+7500)</f>
        <v>#VALUE!</v>
      </c>
      <c r="H21" s="139" t="n">
        <v>15000</v>
      </c>
      <c r="I21" s="140" t="e">
        <f aca="false">INT('申告書（表）'!#ref!/2+7500)</f>
        <v>#VALUE!</v>
      </c>
      <c r="K21" s="139" t="n">
        <v>750000</v>
      </c>
      <c r="L21" s="140" t="n">
        <v>30000</v>
      </c>
    </row>
    <row r="22" customFormat="false" ht="13.5" hidden="false" customHeight="false" outlineLevel="0" collapsed="false">
      <c r="B22" s="133" t="s">
        <v>114</v>
      </c>
      <c r="C22" s="137" t="s">
        <v>115</v>
      </c>
      <c r="E22" s="139" t="n">
        <v>40000</v>
      </c>
      <c r="F22" s="140" t="e">
        <f aca="false">INT('申告書（表）'!#ref!/4+17500)</f>
        <v>#VALUE!</v>
      </c>
      <c r="H22" s="139" t="n">
        <v>40000</v>
      </c>
      <c r="I22" s="140" t="e">
        <f aca="false">INT('申告書（表）'!#ref!/4+17500)</f>
        <v>#VALUE!</v>
      </c>
      <c r="K22" s="147" t="n">
        <v>800000</v>
      </c>
      <c r="L22" s="144" t="n">
        <v>0</v>
      </c>
    </row>
    <row r="23" customFormat="false" ht="13.5" hidden="false" customHeight="false" outlineLevel="0" collapsed="false">
      <c r="B23" s="151" t="s">
        <v>116</v>
      </c>
      <c r="C23" s="152"/>
      <c r="E23" s="147" t="n">
        <v>70000</v>
      </c>
      <c r="F23" s="144" t="n">
        <v>35000</v>
      </c>
      <c r="H23" s="147" t="n">
        <v>70000</v>
      </c>
      <c r="I23" s="144" t="n">
        <v>35000</v>
      </c>
    </row>
    <row r="24" customFormat="false" ht="13.5" hidden="false" customHeight="false" outlineLevel="0" collapsed="false">
      <c r="E24" s="148"/>
      <c r="F24" s="135"/>
      <c r="H24" s="148"/>
      <c r="I24" s="135"/>
    </row>
    <row r="25" customFormat="false" ht="13.5" hidden="false" customHeight="false" outlineLevel="0" collapsed="false">
      <c r="F25" s="0" t="s">
        <v>117</v>
      </c>
    </row>
    <row r="26" customFormat="false" ht="13.5" hidden="false" customHeight="false" outlineLevel="0" collapsed="false">
      <c r="B26" s="153" t="s">
        <v>118</v>
      </c>
      <c r="C26" s="154" t="n">
        <f aca="false">FALSE()</f>
        <v>0</v>
      </c>
      <c r="E26" s="130" t="s">
        <v>119</v>
      </c>
      <c r="F26" s="155" t="e">
        <f aca="false">VLOOKUP('申告書（表）'!#ref!,Sheet1!E27:F29,2)</f>
        <v>#VALUE!</v>
      </c>
      <c r="H26" s="130" t="s">
        <v>120</v>
      </c>
      <c r="I26" s="131" t="e">
        <f aca="false">VLOOKUP('申告書（表）'!#ref!,Sheet1!H27:I29,2)</f>
        <v>#VALUE!</v>
      </c>
      <c r="K26" s="156" t="s">
        <v>121</v>
      </c>
      <c r="L26" s="156" t="s">
        <v>122</v>
      </c>
    </row>
    <row r="27" customFormat="false" ht="13.5" hidden="false" customHeight="false" outlineLevel="0" collapsed="false">
      <c r="B27" s="153" t="s">
        <v>123</v>
      </c>
      <c r="C27" s="154" t="n">
        <f aca="false">FALSE()</f>
        <v>0</v>
      </c>
      <c r="E27" s="133" t="n">
        <v>0</v>
      </c>
      <c r="F27" s="157" t="e">
        <f aca="false">'申告書（表）'!#ref!</f>
        <v>#VALUE!</v>
      </c>
      <c r="H27" s="139" t="n">
        <v>0</v>
      </c>
      <c r="I27" s="140" t="e">
        <f aca="false">'申告書（表）'!#ref!</f>
        <v>#VALUE!</v>
      </c>
      <c r="K27" s="156" t="s">
        <v>124</v>
      </c>
      <c r="L27" s="156" t="s">
        <v>125</v>
      </c>
    </row>
    <row r="28" customFormat="false" ht="13.5" hidden="false" customHeight="false" outlineLevel="0" collapsed="false">
      <c r="B28" s="153" t="s">
        <v>126</v>
      </c>
      <c r="C28" s="158" t="n">
        <f aca="false">FALSE()</f>
        <v>0</v>
      </c>
      <c r="E28" s="133" t="n">
        <v>5000</v>
      </c>
      <c r="F28" s="157" t="e">
        <f aca="false">INT('申告書（表）'!#ref!/2+2500)</f>
        <v>#VALUE!</v>
      </c>
      <c r="H28" s="139" t="n">
        <v>1000</v>
      </c>
      <c r="I28" s="140" t="e">
        <f aca="false">INT('申告書（表）'!#ref!/2+500)</f>
        <v>#VALUE!</v>
      </c>
      <c r="K28" s="156" t="s">
        <v>127</v>
      </c>
      <c r="L28" s="156" t="s">
        <v>128</v>
      </c>
    </row>
    <row r="29" customFormat="false" ht="13.5" hidden="false" customHeight="false" outlineLevel="0" collapsed="false">
      <c r="B29" s="153" t="s">
        <v>129</v>
      </c>
      <c r="C29" s="154" t="n">
        <f aca="false">FALSE()</f>
        <v>0</v>
      </c>
      <c r="E29" s="141" t="n">
        <v>15000</v>
      </c>
      <c r="F29" s="159" t="n">
        <v>10000</v>
      </c>
      <c r="H29" s="147" t="n">
        <v>3000</v>
      </c>
      <c r="I29" s="144" t="n">
        <v>2000</v>
      </c>
      <c r="K29" s="156" t="s">
        <v>130</v>
      </c>
      <c r="L29" s="156" t="s">
        <v>131</v>
      </c>
    </row>
    <row r="30" customFormat="false" ht="13.5" hidden="false" customHeight="false" outlineLevel="0" collapsed="false">
      <c r="K30" s="156" t="s">
        <v>132</v>
      </c>
      <c r="L30" s="156" t="s">
        <v>133</v>
      </c>
    </row>
    <row r="31" customFormat="false" ht="13.5" hidden="false" customHeight="false" outlineLevel="0" collapsed="false">
      <c r="B31" s="130" t="s">
        <v>134</v>
      </c>
      <c r="C31" s="160" t="s">
        <v>135</v>
      </c>
      <c r="D31" s="132" t="s">
        <v>136</v>
      </c>
      <c r="E31" s="132"/>
      <c r="F31" s="131" t="s">
        <v>137</v>
      </c>
      <c r="I31" s="161" t="b">
        <f aca="false">FALSE()</f>
        <v>0</v>
      </c>
      <c r="K31" s="156" t="s">
        <v>138</v>
      </c>
      <c r="L31" s="156" t="s">
        <v>139</v>
      </c>
    </row>
    <row r="32" customFormat="false" ht="13.5" hidden="false" customHeight="false" outlineLevel="0" collapsed="false">
      <c r="B32" s="162" t="e">
        <f aca="false">'申告書（表）'!#ref!</f>
        <v>#VALUE!</v>
      </c>
      <c r="C32" s="148" t="e">
        <f aca="false">IF(B32=0,0,1)</f>
        <v>#VALUE!</v>
      </c>
      <c r="D32" s="148" t="e">
        <f aca="false">IF(OR('申告書（表）'!#ref!=1,'申告書（表）'!#ref!=2),1,0)</f>
        <v>#VALUE!</v>
      </c>
      <c r="E32" s="135"/>
      <c r="F32" s="134"/>
      <c r="K32" s="156" t="s">
        <v>140</v>
      </c>
      <c r="L32" s="156" t="s">
        <v>141</v>
      </c>
    </row>
    <row r="33" customFormat="false" ht="13.5" hidden="false" customHeight="false" outlineLevel="0" collapsed="false">
      <c r="B33" s="163" t="e">
        <f aca="false">'申告書（表）'!#ref!</f>
        <v>#VALUE!</v>
      </c>
      <c r="C33" s="164" t="e">
        <f aca="false">IF(B33=0,0,1)</f>
        <v>#VALUE!</v>
      </c>
      <c r="D33" s="164" t="e">
        <f aca="false">IF(OR('申告書（表）'!#ref!=1,'申告書（表）'!#ref!=2),1,0)</f>
        <v>#VALUE!</v>
      </c>
      <c r="E33" s="142"/>
      <c r="F33" s="165" t="e">
        <f aca="false">(C32+C33)*260000+(D32+D33)*40000</f>
        <v>#VALUE!</v>
      </c>
      <c r="K33" s="156" t="s">
        <v>142</v>
      </c>
      <c r="L33" s="156" t="s">
        <v>143</v>
      </c>
    </row>
    <row r="34" customFormat="false" ht="13.5" hidden="false" customHeight="false" outlineLevel="0" collapsed="false">
      <c r="K34" s="156" t="s">
        <v>144</v>
      </c>
      <c r="L34" s="156" t="s">
        <v>145</v>
      </c>
    </row>
    <row r="35" customFormat="false" ht="13.5" hidden="false" customHeight="false" outlineLevel="0" collapsed="false">
      <c r="B35" s="166" t="s">
        <v>146</v>
      </c>
      <c r="C35" s="130" t="s">
        <v>147</v>
      </c>
      <c r="D35" s="131"/>
      <c r="K35" s="156" t="s">
        <v>148</v>
      </c>
      <c r="L35" s="156" t="s">
        <v>149</v>
      </c>
    </row>
    <row r="36" customFormat="false" ht="13.5" hidden="false" customHeight="false" outlineLevel="0" collapsed="false">
      <c r="B36" s="167"/>
      <c r="C36" s="168" t="e">
        <f aca="false">IF(ISNONTEXT('申告書（表）'!#ref!),'申告書（表）'!#ref!,"")</f>
        <v>#VALUE!</v>
      </c>
      <c r="D36" s="168"/>
      <c r="F36" s="166" t="s">
        <v>146</v>
      </c>
      <c r="H36" s="145" t="s">
        <v>150</v>
      </c>
      <c r="I36" s="131"/>
      <c r="K36" s="156" t="s">
        <v>151</v>
      </c>
      <c r="L36" s="156" t="s">
        <v>152</v>
      </c>
    </row>
    <row r="37" customFormat="false" ht="13.5" hidden="false" customHeight="false" outlineLevel="0" collapsed="false">
      <c r="B37" s="141" t="s">
        <v>153</v>
      </c>
      <c r="C37" s="153" t="str">
        <f aca="true">"昭和"&amp; YEAR(NOW())-1995 &amp;"年1月1日"</f>
        <v>昭和30年1月1日</v>
      </c>
      <c r="D37" s="143"/>
      <c r="F37" s="167" t="e">
        <f aca="false">IF(DATEVALUE(C37)&gt;=C36,1,0)</f>
        <v>#VALUE!</v>
      </c>
      <c r="H37" s="141" t="e">
        <f aca="false">IF(AND('申告書（表）'!#ref!='申告書（表）'!#ref!,D32&gt;0),1,0)</f>
        <v>#VALUE!</v>
      </c>
      <c r="I37" s="143" t="e">
        <f aca="false">IF(AND('申告書（表）'!#ref!='申告書（表）'!#ref!,D33&gt;0),1,0)</f>
        <v>#VALUE!</v>
      </c>
      <c r="K37" s="156" t="s">
        <v>154</v>
      </c>
      <c r="L37" s="156" t="s">
        <v>155</v>
      </c>
    </row>
    <row r="38" customFormat="false" ht="13.5" hidden="false" customHeight="false" outlineLevel="0" collapsed="false">
      <c r="K38" s="156"/>
      <c r="L38" s="156" t="s">
        <v>156</v>
      </c>
    </row>
    <row r="39" customFormat="false" ht="13.5" hidden="false" customHeight="false" outlineLevel="0" collapsed="false">
      <c r="B39" s="130" t="s">
        <v>157</v>
      </c>
      <c r="C39" s="169" t="s">
        <v>158</v>
      </c>
      <c r="D39" s="169" t="s">
        <v>159</v>
      </c>
      <c r="E39" s="169" t="s">
        <v>136</v>
      </c>
      <c r="F39" s="169" t="s">
        <v>160</v>
      </c>
      <c r="G39" s="169" t="s">
        <v>161</v>
      </c>
      <c r="H39" s="131" t="s">
        <v>92</v>
      </c>
      <c r="K39" s="156"/>
      <c r="L39" s="156" t="s">
        <v>162</v>
      </c>
    </row>
    <row r="40" customFormat="false" ht="13.5" hidden="false" customHeight="false" outlineLevel="0" collapsed="false">
      <c r="B40" s="133" t="e">
        <f aca="false">'申告書（表）'!#ref!</f>
        <v>#VALUE!</v>
      </c>
      <c r="C40" s="135" t="e">
        <f aca="false">IF('申告書（表）'!#ref!&gt;DATEVALUE(C37),0,1)</f>
        <v>#VALUE!</v>
      </c>
      <c r="D40" s="170" t="b">
        <f aca="false">FALSE()</f>
        <v>0</v>
      </c>
      <c r="E40" s="135" t="e">
        <f aca="false">IF(AND('申告書（表）'!#ref!='申告書（表）'!#ref!,D$32&gt;0),1,0)+IF(AND('申告書（表）'!#ref!='申告書（表）'!#ref!,D$33&gt;0),1,0)</f>
        <v>#VALUE!</v>
      </c>
      <c r="F40" s="135" t="e">
        <f aca="false">IF(AND('申告書（表）'!#ref!&gt;DATEVALUE(YEAR(NOW())-23&amp;"年1月1日"),'申告書（表）'!#ref!&lt;=DATEVALUE(YEAR(NOW())-16&amp;"年1月1日")),1,0)</f>
        <v>#VALUE!</v>
      </c>
      <c r="G40" s="170" t="e">
        <f aca="false">IF(AND(C40,D40),1,0)</f>
        <v>#VALUE!</v>
      </c>
      <c r="H40" s="140" t="e">
        <f aca="false">IF(B40=0,0,33+C40*5+G40*7+E40*23+F40*12)</f>
        <v>#VALUE!</v>
      </c>
      <c r="K40" s="156"/>
      <c r="L40" s="156" t="s">
        <v>163</v>
      </c>
    </row>
    <row r="41" customFormat="false" ht="13.5" hidden="false" customHeight="false" outlineLevel="0" collapsed="false">
      <c r="B41" s="133" t="e">
        <f aca="false">'申告書（表）'!#ref!</f>
        <v>#VALUE!</v>
      </c>
      <c r="C41" s="135" t="e">
        <f aca="false">IF('申告書（表）'!#ref!&gt;DATEVALUE(C37),0,1)</f>
        <v>#VALUE!</v>
      </c>
      <c r="D41" s="170" t="b">
        <f aca="false">FALSE()</f>
        <v>0</v>
      </c>
      <c r="E41" s="135" t="e">
        <f aca="false">IF(AND('申告書（表）'!#ref!='申告書（表）'!#ref!,D$32&gt;0),1,0)+IF(AND('申告書（表）'!#ref!='申告書（表）'!#ref!,D$33&gt;0),1,0)</f>
        <v>#VALUE!</v>
      </c>
      <c r="F41" s="135" t="e">
        <f aca="false">IF(AND('申告書（表）'!#ref!&gt;DATEVALUE(YEAR(NOW())-23&amp;"年1月1日"),'申告書（表）'!#ref!&lt;=DATEVALUE(YEAR(NOW())-16&amp;"年1月1日")),1,0)</f>
        <v>#VALUE!</v>
      </c>
      <c r="G41" s="170" t="e">
        <f aca="false">IF(AND(C41,D41),1,0)</f>
        <v>#VALUE!</v>
      </c>
      <c r="H41" s="140" t="e">
        <f aca="false">IF(B41=0,0,33+C41*5+G41*7+E41*23+F41*12)</f>
        <v>#VALUE!</v>
      </c>
      <c r="K41" s="156"/>
      <c r="L41" s="156" t="s">
        <v>164</v>
      </c>
    </row>
    <row r="42" customFormat="false" ht="13.5" hidden="false" customHeight="false" outlineLevel="0" collapsed="false">
      <c r="B42" s="133" t="e">
        <f aca="false">'申告書（表）'!#ref!</f>
        <v>#VALUE!</v>
      </c>
      <c r="C42" s="135" t="e">
        <f aca="false">IF('申告書（表）'!$AA148&gt;DATEVALUE(C37),0,1)</f>
        <v>#VALUE!</v>
      </c>
      <c r="D42" s="170" t="b">
        <f aca="false">FALSE()</f>
        <v>0</v>
      </c>
      <c r="E42" s="135" t="e">
        <f aca="false">IF(AND('申告書（表）'!#ref!='申告書（表）'!#ref!,D$32&gt;0),1,0)+IF(AND('申告書（表）'!#ref!='申告書（表）'!#ref!,D$33&gt;0),1,0)</f>
        <v>#VALUE!</v>
      </c>
      <c r="F42" s="135" t="n">
        <f aca="true">IF(AND('申告書（表）'!AA148&gt;DATEVALUE(YEAR(NOW())-23&amp;"年1月1日"),'申告書（表）'!AA148&lt;=DATEVALUE(YEAR(NOW())-16&amp;"年1月1日")),1,0)</f>
        <v>0</v>
      </c>
      <c r="G42" s="170" t="e">
        <f aca="false">IF(AND(C42,D42),1,0)</f>
        <v>#VALUE!</v>
      </c>
      <c r="H42" s="140" t="e">
        <f aca="false">IF(B42=0,0,33+C42*5+G42*7+E42*23+F42*12)</f>
        <v>#VALUE!</v>
      </c>
      <c r="K42" s="156"/>
      <c r="L42" s="156" t="s">
        <v>165</v>
      </c>
    </row>
    <row r="43" customFormat="false" ht="13.5" hidden="false" customHeight="false" outlineLevel="0" collapsed="false">
      <c r="B43" s="141" t="n">
        <f aca="false">'申告書（表）'!J151</f>
        <v>0</v>
      </c>
      <c r="C43" s="142" t="e">
        <f aca="false">IF('申告書（表）'!$AA152&gt;DATEVALUE(C37),0,1)</f>
        <v>#VALUE!</v>
      </c>
      <c r="D43" s="171" t="b">
        <f aca="false">FALSE()</f>
        <v>0</v>
      </c>
      <c r="E43" s="142" t="e">
        <f aca="false">IF(AND('申告書（表）'!J151='申告書（表）'!#ref!,D$32&gt;0),1,0)+IF(AND('申告書（表）'!J151='申告書（表）'!#ref!,D$33&gt;0),1,0)</f>
        <v>#VALUE!</v>
      </c>
      <c r="F43" s="142" t="n">
        <f aca="true">IF(AND('申告書（表）'!AA152&gt;DATEVALUE(YEAR(NOW())-23&amp;"年1月1日"),'申告書（表）'!AA152&lt;=DATEVALUE(YEAR(NOW())-16&amp;"年1月1日")),1,0)</f>
        <v>0</v>
      </c>
      <c r="G43" s="171" t="e">
        <f aca="false">IF(AND(C43,D43),1,0)</f>
        <v>#VALUE!</v>
      </c>
      <c r="H43" s="144" t="n">
        <f aca="false">IF(B43=0,0,33+C43*5+G43*7+E43*23+F43*12)</f>
        <v>0</v>
      </c>
      <c r="K43" s="156"/>
      <c r="L43" s="156" t="s">
        <v>166</v>
      </c>
    </row>
    <row r="44" customFormat="false" ht="13.5" hidden="false" customHeight="false" outlineLevel="0" collapsed="false">
      <c r="K44" s="156"/>
      <c r="L44" s="156" t="s">
        <v>167</v>
      </c>
    </row>
    <row r="45" customFormat="false" ht="13.5" hidden="false" customHeight="false" outlineLevel="0" collapsed="false">
      <c r="K45" s="156"/>
      <c r="L45" s="156" t="s">
        <v>168</v>
      </c>
    </row>
    <row r="46" customFormat="false" ht="13.5" hidden="false" customHeight="false" outlineLevel="0" collapsed="false">
      <c r="K46" s="156"/>
      <c r="L46" s="156" t="s">
        <v>169</v>
      </c>
    </row>
    <row r="47" customFormat="false" ht="13.5" hidden="false" customHeight="false" outlineLevel="0" collapsed="false">
      <c r="K47" s="156"/>
      <c r="L47" s="156" t="s">
        <v>170</v>
      </c>
    </row>
    <row r="48" customFormat="false" ht="13.5" hidden="false" customHeight="false" outlineLevel="0" collapsed="false">
      <c r="K48" s="156"/>
      <c r="L48" s="156" t="s">
        <v>171</v>
      </c>
    </row>
    <row r="49" customFormat="false" ht="13.5" hidden="false" customHeight="false" outlineLevel="0" collapsed="false">
      <c r="H49" s="0" t="n">
        <f aca="true">YEAR(NOW())-1995</f>
        <v>30</v>
      </c>
      <c r="K49" s="156"/>
      <c r="L49" s="156" t="s">
        <v>172</v>
      </c>
    </row>
    <row r="50" customFormat="false" ht="13.5" hidden="false" customHeight="false" outlineLevel="0" collapsed="false">
      <c r="K50" s="156"/>
      <c r="L50" s="156" t="s">
        <v>173</v>
      </c>
    </row>
    <row r="51" customFormat="false" ht="13.5" hidden="false" customHeight="false" outlineLevel="0" collapsed="false">
      <c r="K51" s="156"/>
      <c r="L51" s="156" t="s">
        <v>174</v>
      </c>
    </row>
    <row r="52" customFormat="false" ht="13.5" hidden="false" customHeight="false" outlineLevel="0" collapsed="false">
      <c r="K52" s="156"/>
      <c r="L52" s="156" t="s">
        <v>175</v>
      </c>
    </row>
    <row r="53" customFormat="false" ht="13.5" hidden="false" customHeight="false" outlineLevel="0" collapsed="false">
      <c r="K53" s="156"/>
      <c r="L53" s="156" t="s">
        <v>176</v>
      </c>
    </row>
    <row r="54" customFormat="false" ht="13.5" hidden="false" customHeight="false" outlineLevel="0" collapsed="false">
      <c r="K54" s="156"/>
      <c r="L54" s="156" t="s">
        <v>177</v>
      </c>
    </row>
    <row r="55" customFormat="false" ht="13.5" hidden="false" customHeight="false" outlineLevel="0" collapsed="false">
      <c r="K55" s="156"/>
      <c r="L55" s="156" t="s">
        <v>178</v>
      </c>
    </row>
    <row r="56" customFormat="false" ht="13.5" hidden="false" customHeight="false" outlineLevel="0" collapsed="false">
      <c r="K56" s="156"/>
      <c r="L56" s="156" t="s">
        <v>179</v>
      </c>
    </row>
  </sheetData>
  <mergeCells count="1">
    <mergeCell ref="C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  <Company>FM-USER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2001-06-23T05:35:55Z</dcterms:created>
  <dc:creator>FMV-USER</dc:creator>
  <dc:description/>
  <dc:language>ja-JP</dc:language>
  <cp:lastModifiedBy/>
  <cp:lastPrinted>2025-11-10T06:25:30Z</cp:lastPrinted>
  <dcterms:modified xsi:type="dcterms:W3CDTF">2025-11-20T14:32:18Z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