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基本情報入力シート" sheetId="1" r:id="rId4"/>
    <sheet state="visible" name="別紙様式3-1" sheetId="2" r:id="rId5"/>
    <sheet state="visible" name="別紙様式3-2" sheetId="3" r:id="rId6"/>
    <sheet state="hidden" name="【参考】サービス名一覧" sheetId="4" r:id="rId7"/>
  </sheets>
  <definedNames>
    <definedName localSheetId="3" name="new">'【参考】サービス名一覧'!$A$4:$A$27</definedName>
    <definedName localSheetId="3" name="erea">'【参考】サービス名一覧'!$A$3:$A$27</definedName>
    <definedName localSheetId="3" name="サービス名">'【参考】サービス名一覧'!$A$3:$A$20</definedName>
  </definedNames>
  <calcPr/>
</workbook>
</file>

<file path=xl/sharedStrings.xml><?xml version="1.0" encoding="utf-8"?>
<sst xmlns="http://schemas.openxmlformats.org/spreadsheetml/2006/main" count="426" uniqueCount="299">
  <si>
    <t>実績報告書（処遇改善加算・特定加算・ベースアップ等加算）作成用　基本情報入力シート</t>
  </si>
  <si>
    <t>↓隠し列</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</si>
  <si>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</si>
  <si>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</si>
  <si>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</si>
  <si>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</si>
  <si>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１　提出先に関する情報</t>
  </si>
  <si>
    <t>処遇改善加算・特定加算・ベースアップ等加算の届出に係る提出先（指定権者）の名称を入力してください。</t>
  </si>
  <si>
    <t>加算提出先</t>
  </si>
  <si>
    <t>○○市</t>
  </si>
  <si>
    <t>２　基本情報</t>
  </si>
  <si>
    <t>下表に必要事項を入力してください。記入内容が別紙様式に反映されます。</t>
  </si>
  <si>
    <t>法人名</t>
  </si>
  <si>
    <t>フリガナ</t>
  </si>
  <si>
    <t>○○ケアサービス</t>
  </si>
  <si>
    <t>名称</t>
  </si>
  <si>
    <t>〒結合</t>
  </si>
  <si>
    <t>法人住所</t>
  </si>
  <si>
    <t>〒</t>
  </si>
  <si>
    <t>－</t>
  </si>
  <si>
    <t>住所１（番地・住居番号まで）</t>
  </si>
  <si>
    <t>千代田区霞が関 1－2－2</t>
  </si>
  <si>
    <t>住所２（建物名等）</t>
  </si>
  <si>
    <t>○○ビル 18F</t>
  </si>
  <si>
    <t>法人代表者</t>
  </si>
  <si>
    <t>職名</t>
  </si>
  <si>
    <t>代表取締役</t>
  </si>
  <si>
    <t>氏名</t>
  </si>
  <si>
    <t>厚労 花子</t>
  </si>
  <si>
    <t>書類作成
担当者</t>
  </si>
  <si>
    <t>コウロウ タロウ</t>
  </si>
  <si>
    <t>厚労 太郎</t>
  </si>
  <si>
    <t>連絡先</t>
  </si>
  <si>
    <t>電話番号</t>
  </si>
  <si>
    <t>03-3571-XXXX</t>
  </si>
  <si>
    <t>e-mail</t>
  </si>
  <si>
    <t>aaa@aaa.aa.jp</t>
  </si>
  <si>
    <t>３　加算対象事業所に関する情報</t>
  </si>
  <si>
    <t>下表に必要事項を入力してください。記入内容が別紙様式3-2に反映されます。</t>
  </si>
  <si>
    <t>通し番号</t>
  </si>
  <si>
    <t>介護保険事業所番号</t>
  </si>
  <si>
    <t>指定権者名</t>
  </si>
  <si>
    <t>事業所の所在地</t>
  </si>
  <si>
    <t>事業所名</t>
  </si>
  <si>
    <t>サービス名</t>
  </si>
  <si>
    <t>都道府県</t>
  </si>
  <si>
    <t>市区町村</t>
  </si>
  <si>
    <t>1334567890</t>
  </si>
  <si>
    <t>東京都</t>
  </si>
  <si>
    <t>千代田区</t>
  </si>
  <si>
    <t>介護保険事業所名称０１</t>
  </si>
  <si>
    <t>訪問介護</t>
  </si>
  <si>
    <t>千代田区・中央区・港区</t>
  </si>
  <si>
    <t>訪問型サービス（総合事業）</t>
  </si>
  <si>
    <t>豊島区</t>
  </si>
  <si>
    <t>介護保険事業所名称０２</t>
  </si>
  <si>
    <t>通所介護</t>
  </si>
  <si>
    <t>横浜市</t>
  </si>
  <si>
    <t>神奈川県</t>
  </si>
  <si>
    <t>介護保険事業所名称０３</t>
  </si>
  <si>
    <t>（介護予防）小規模多機能型居宅介護</t>
  </si>
  <si>
    <t>千葉県</t>
  </si>
  <si>
    <t>千葉市</t>
  </si>
  <si>
    <t>介護保険事業所名称０４</t>
  </si>
  <si>
    <t>介護老人福祉施設</t>
  </si>
  <si>
    <t>（介護予防）短期入所生活介護</t>
  </si>
  <si>
    <t>別紙様式３－１</t>
  </si>
  <si>
    <t>提出先</t>
  </si>
  <si>
    <t>介護職員処遇改善加算・介護職員等特定処遇改善加算・介護職員等ベースアップ等支援加算</t>
  </si>
  <si>
    <t>実績報告書（令和</t>
  </si>
  <si>
    <t>年度）</t>
  </si>
  <si>
    <t>１　基本情報＜共通＞</t>
  </si>
  <si>
    <t>法人所在地</t>
  </si>
  <si>
    <t>書類作成担当者</t>
  </si>
  <si>
    <t>E-mail</t>
  </si>
  <si>
    <r>
      <rPr>
        <rFont val="ＭＳ Ｐゴシック"/>
        <b/>
        <color rgb="FF000000"/>
        <sz val="9.0"/>
      </rPr>
      <t xml:space="preserve">　【本実績報告書で報告する加算】　</t>
    </r>
    <r>
      <rPr>
        <rFont val="ＭＳ Ｐゴシック"/>
        <b val="0"/>
        <color rgb="FF000000"/>
        <sz val="8.0"/>
      </rPr>
      <t>※取得した加算について「○」、取得しない加算について「×」を選択すること。</t>
    </r>
  </si>
  <si>
    <t>○</t>
  </si>
  <si>
    <r>
      <rPr>
        <rFont val="ＭＳ Ｐゴシック"/>
        <b/>
        <color rgb="FF000000"/>
        <sz val="9.0"/>
      </rPr>
      <t xml:space="preserve">介護職員処遇改善加算
</t>
    </r>
    <r>
      <rPr>
        <rFont val="ＭＳ Ｐゴシック"/>
        <b val="0"/>
        <color rgb="FF000000"/>
        <sz val="9.0"/>
      </rPr>
      <t>（処遇改善加算）</t>
    </r>
  </si>
  <si>
    <r>
      <rPr>
        <rFont val="ＭＳ Ｐゴシック"/>
        <b/>
        <color rgb="FF000000"/>
        <sz val="9.0"/>
      </rPr>
      <t xml:space="preserve">介護職員等特定処遇改善加算
</t>
    </r>
    <r>
      <rPr>
        <rFont val="ＭＳ Ｐゴシック"/>
        <b val="0"/>
        <color rgb="FF000000"/>
        <sz val="9.0"/>
      </rPr>
      <t>（特定加算）</t>
    </r>
  </si>
  <si>
    <r>
      <rPr>
        <rFont val="ＭＳ Ｐゴシック"/>
        <b/>
        <color rgb="FF000000"/>
        <sz val="9.0"/>
      </rPr>
      <t xml:space="preserve">介護職員等ベースアップ等支援加算
</t>
    </r>
    <r>
      <rPr>
        <rFont val="ＭＳ Ｐゴシック"/>
        <b val="0"/>
        <color rgb="FF000000"/>
        <sz val="9.0"/>
      </rPr>
      <t>（ベースアップ等加算）</t>
    </r>
  </si>
  <si>
    <t>２　実績報告について＜共通＞</t>
  </si>
  <si>
    <t>・</t>
  </si>
  <si>
    <t>2（2）（3）では以下の要件を確認しており、オレンジセルが「○」でない場合、加算取得の要件を満たしていない。</t>
  </si>
  <si>
    <t>Ⅰ</t>
  </si>
  <si>
    <t>【処遇改善加算】介護職員の賃金について、処遇改善加算による賃金改善所要額が、同加算の算定額以上であること</t>
  </si>
  <si>
    <t xml:space="preserve">　　</t>
  </si>
  <si>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</si>
  <si>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</si>
  <si>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</si>
  <si>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</si>
  <si>
    <t>Ⅳ</t>
  </si>
  <si>
    <t>【全加算】処遇改善加算等による賃金改善以外の部分で賃金水準を引き下げないこと。</t>
  </si>
  <si>
    <t>（１）加算額以上の賃金改善について（全体）</t>
  </si>
  <si>
    <t xml:space="preserve"> 取得した加算の合計</t>
  </si>
  <si>
    <t>①</t>
  </si>
  <si>
    <t>令和</t>
  </si>
  <si>
    <t>年度の加算の総額</t>
  </si>
  <si>
    <t>円</t>
  </si>
  <si>
    <t>②</t>
  </si>
  <si>
    <r>
      <rPr>
        <rFont val="ＭＳ Ｐゴシック"/>
        <color theme="1"/>
        <sz val="9.0"/>
      </rPr>
      <t xml:space="preserve">加算による賃金改善所要額の総額
</t>
    </r>
    <r>
      <rPr>
        <rFont val="ＭＳ Ｐゴシック"/>
        <b/>
        <color theme="1"/>
        <sz val="9.0"/>
      </rPr>
      <t>（①の加算の総額以上であること）</t>
    </r>
  </si>
  <si>
    <t>（２）加算額以上の賃金改善について（各加算の内訳）</t>
  </si>
  <si>
    <t>要件Ⅰ</t>
  </si>
  <si>
    <t>要件Ⅱ</t>
  </si>
  <si>
    <t>要件Ⅲ</t>
  </si>
  <si>
    <t>処遇改善加算</t>
  </si>
  <si>
    <t>特定加算</t>
  </si>
  <si>
    <t>ベースアップ等加算</t>
  </si>
  <si>
    <t>！要件Ⅰ～Ⅲが☓の場合、②の賃金改善所要額が①の加算の額以上になっていません。</t>
  </si>
  <si>
    <t>年度の加算の額</t>
  </si>
  <si>
    <r>
      <rPr>
        <rFont val="ＭＳ Ｐゴシック"/>
        <color theme="1"/>
        <sz val="9.0"/>
      </rPr>
      <t xml:space="preserve">各加算による賃金改善所要額
</t>
    </r>
    <r>
      <rPr>
        <rFont val="ＭＳ Ｐゴシック"/>
        <b/>
        <color theme="1"/>
        <sz val="9.0"/>
      </rPr>
      <t>（①の各加算の額以上であること）</t>
    </r>
  </si>
  <si>
    <t>（３）加算以外の部分で賃金水準を下げないことについて</t>
  </si>
  <si>
    <t>年度の加算の影響を除いた賃金額</t>
  </si>
  <si>
    <t>←</t>
  </si>
  <si>
    <t>要件Ⅳ</t>
  </si>
  <si>
    <r>
      <rPr>
        <rFont val="ＭＳ Ｐゴシック"/>
        <b/>
        <color theme="1"/>
        <sz val="11.0"/>
      </rPr>
      <t xml:space="preserve">！要件Ⅳが☓の場合、加算以外の部分で賃金水準が引き下げられています。この欄が☓のまま提出する場合には、別紙様式５「特別な事情に係る届出書」を合わせて提出してください。
</t>
    </r>
    <r>
      <rPr>
        <rFont val="ＭＳ Ｐゴシック"/>
        <b/>
        <color theme="1"/>
        <sz val="9.0"/>
      </rPr>
      <t xml:space="preserve">
</t>
    </r>
    <r>
      <rPr>
        <rFont val="ＭＳ Ｐゴシック"/>
        <b val="0"/>
        <color theme="1"/>
        <sz val="9.0"/>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</si>
  <si>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（ア）本年度の賃金の総額</t>
  </si>
  <si>
    <t>（イ）本年度の加算による賃金改善所要額の総額（再掲）</t>
  </si>
  <si>
    <r>
      <rPr>
        <rFont val="ＭＳ Ｐゴシック"/>
        <color theme="1"/>
        <sz val="9.0"/>
      </rPr>
      <t>前年度の加算及び独自の賃金改善の影響を除いた賃金額</t>
    </r>
    <r>
      <rPr>
        <rFont val="ＭＳ Ｐゴシック"/>
        <b/>
        <color theme="1"/>
        <sz val="9.0"/>
      </rPr>
      <t>（①の額は②の額を下回らないこと）</t>
    </r>
  </si>
  <si>
    <t>(ア)前年度の賃金の総額</t>
  </si>
  <si>
    <t>(イ)前年度の処遇改善加算の総額</t>
  </si>
  <si>
    <t>(ウ)前年度の特定加算の総額</t>
  </si>
  <si>
    <t>(エ)前年度のベースアップ等加算の総額
（介護職員処遇改善支援補助金の総額を含む）</t>
  </si>
  <si>
    <t>(オ)前年度の各介護サービス事業者等の
独自の賃金改善額</t>
  </si>
  <si>
    <t>【記入上の注意】</t>
  </si>
  <si>
    <t>(a)～(c)には、処遇改善加算等による賃金改善に伴う法定福利費等の事業主負担の増加分を含めることができる。</t>
  </si>
  <si>
    <r>
      <rPr>
        <rFont val="ＭＳ Ｐゴシック"/>
        <color rgb="FF000000"/>
        <sz val="8.0"/>
      </rPr>
      <t>(d)には、加算の配分対象とした全ての職員（介護職員及びその他の職種）の賃金の総額を記載すること。（処遇改善加算、特定加算、ベースアップ等加算の加算額を上回るために実施した賃金改善の所要額を</t>
    </r>
    <r>
      <rPr>
        <rFont val="ＭＳ Ｐゴシック"/>
        <color rgb="FF000000"/>
        <sz val="8.0"/>
        <u/>
      </rPr>
      <t>含む</t>
    </r>
    <r>
      <rPr>
        <rFont val="ＭＳ Ｐゴシック"/>
        <color rgb="FF000000"/>
        <sz val="8.0"/>
      </rPr>
      <t>額を記載すること。）</t>
    </r>
  </si>
  <si>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</si>
  <si>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</si>
  <si>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rFont val="ＭＳ Ｐゴシック"/>
        <color theme="1"/>
        <sz val="8.0"/>
      </rP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rFont val="ＭＳ Ｐゴシック"/>
        <color theme="1"/>
        <sz val="8.0"/>
        <u/>
      </rPr>
      <t>処遇改善加算等の加算額を超えて賃金改善を行った場合にはその金額も含む</t>
    </r>
    <r>
      <rPr>
        <rFont val="ＭＳ Ｐゴシック"/>
        <color theme="1"/>
        <sz val="8.0"/>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</si>
  <si>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（４）前年度の独自の賃金改善（処遇改善加算等の配分以外の独自の賃金額）</t>
  </si>
  <si>
    <t>２（3）②(オ)の「前年度の各介護サービス事業者等の独自の賃金改善額」に計上する場合は記載すること。</t>
  </si>
  <si>
    <t>独自の賃金改善の具体的な取組内容</t>
  </si>
  <si>
    <t>独自の賃金改善額の算定根拠</t>
  </si>
  <si>
    <t>※初めて処遇改善加算を取得した年度以降に新たに行ったものに限る。処遇改善加算、特定加算及びベースアップ等加算そのものの配分を除いた額を記載すること。</t>
  </si>
  <si>
    <t>３　各加算の要件について</t>
  </si>
  <si>
    <t xml:space="preserve">・　</t>
  </si>
  <si>
    <r>
      <rPr>
        <rFont val="ＭＳ Ｐゴシック"/>
        <color rgb="FF000000"/>
        <sz val="8.0"/>
      </rPr>
      <t>3(1)(2)では以下の要件を確認しており、</t>
    </r>
    <r>
      <rPr>
        <rFont val="ＭＳ Ｐゴシック"/>
        <color rgb="FF000000"/>
        <sz val="8.0"/>
        <u/>
      </rPr>
      <t>オレンジセルが「×」となる場合、加算取得の要件を満たしていない</t>
    </r>
    <r>
      <rPr>
        <rFont val="ＭＳ Ｐゴシック"/>
        <color rgb="FF000000"/>
        <sz val="8.0"/>
      </rPr>
      <t>。</t>
    </r>
  </si>
  <si>
    <t>【特定加算】</t>
  </si>
  <si>
    <t>Ⅴ</t>
  </si>
  <si>
    <r>
      <rPr>
        <rFont val="ＭＳ Ｐゴシック"/>
        <color rgb="FF000000"/>
        <sz val="8.0"/>
      </rPr>
      <t>経験・技能のある介護職員（A）の特定加算による平均賃金改善額が他の介護職員（B）の平均賃金改善額</t>
    </r>
    <r>
      <rPr>
        <rFont val="ＭＳ Ｐゴシック"/>
        <color rgb="FF000000"/>
        <sz val="8.0"/>
        <u/>
      </rPr>
      <t xml:space="preserve">より高いこと（A＞B）
</t>
    </r>
    <r>
      <rPr>
        <rFont val="ＭＳ Ｐゴシック"/>
        <color rgb="FF000000"/>
        <sz val="8.0"/>
      </rPr>
      <t xml:space="preserve">　（ただし、介護職員間で経験・技能に明らかな差がない場合など、(A)を設定できない場合は、この限りではない。）</t>
    </r>
  </si>
  <si>
    <t>Ⅵ</t>
  </si>
  <si>
    <r>
      <rPr>
        <rFont val="ＭＳ Ｐゴシック"/>
        <color rgb="FF000000"/>
        <sz val="8.0"/>
      </rPr>
      <t>他の介護職員（B）の特定加算による平均賃金改善額がその他の職種（C）の平均賃金改善額の</t>
    </r>
    <r>
      <rPr>
        <rFont val="ＭＳ Ｐゴシック"/>
        <color rgb="FF000000"/>
        <sz val="8.0"/>
        <u/>
      </rPr>
      <t xml:space="preserve">２倍以上であること（Ｂ≧2Ｃ）
</t>
    </r>
    <r>
      <rPr>
        <rFont val="ＭＳ Ｐゴシック"/>
        <color rgb="FF000000"/>
        <sz val="8.0"/>
      </rPr>
      <t xml:space="preserve">　（ただし、(C)の平均賃金が(B)の平均賃金を上回らない場合はこの限りではない）</t>
    </r>
  </si>
  <si>
    <t>Ⅶ</t>
  </si>
  <si>
    <t>特定加算による賃金改善の対象としたその他の職種（C）の改善後の賃金が年額440万円を上回らないこと</t>
  </si>
  <si>
    <t>Ⅷ</t>
  </si>
  <si>
    <r>
      <rPr>
        <rFont val="ＭＳ Ｐゴシック"/>
        <color rgb="FF000000"/>
        <sz val="8.0"/>
      </rPr>
      <t>経験・技能のある介護職員（A）のうち、</t>
    </r>
    <r>
      <rPr>
        <rFont val="ＭＳ Ｐゴシック"/>
        <color rgb="FF000000"/>
        <sz val="8.0"/>
        <u/>
      </rPr>
      <t>特定加算を申請する事業所数につき1人以上は</t>
    </r>
    <r>
      <rPr>
        <rFont val="ＭＳ Ｐゴシック"/>
        <color rgb="FF000000"/>
        <sz val="8.0"/>
      </rPr>
      <t>、賃金改善所要額が月額平均８万円以上又は改善後の賃金が年額440万円以上であること</t>
    </r>
  </si>
  <si>
    <t>【ベースアップ等加算】</t>
  </si>
  <si>
    <t>Ⅸ</t>
  </si>
  <si>
    <r>
      <rPr>
        <rFont val="ＭＳ Ｐゴシック"/>
        <color rgb="FF000000"/>
        <sz val="8.0"/>
      </rPr>
      <t>介護職員とその他の職種のそれぞれについて、賃金改善の見込額の３分の２以上が、ベースアップ等（</t>
    </r>
    <r>
      <rPr>
        <rFont val="ＭＳ Ｐゴシック"/>
        <color rgb="FF000000"/>
        <sz val="8.0"/>
        <u/>
      </rPr>
      <t>基本給又は決まって毎月支払われる手当の引上げ</t>
    </r>
    <r>
      <rPr>
        <rFont val="ＭＳ Ｐゴシック"/>
        <color rgb="FF000000"/>
        <sz val="8.0"/>
      </rPr>
      <t>）に充てられる計画になっていること</t>
    </r>
  </si>
  <si>
    <t>（１）介護職員等特定処遇改善加算の要件について</t>
  </si>
  <si>
    <t>経験・技能のある
介護職員(A)</t>
  </si>
  <si>
    <t>他の介護職員(B)</t>
  </si>
  <si>
    <t>その他の職種(C)</t>
  </si>
  <si>
    <r>
      <rPr>
        <rFont val="ＭＳ Ｐゴシック"/>
        <color rgb="FF000000"/>
        <sz val="9.0"/>
      </rPr>
      <t xml:space="preserve">①特定加算による賃金改善を実施したグループ
</t>
    </r>
    <r>
      <rPr>
        <rFont val="ＭＳ Ｐゴシック"/>
        <color rgb="FF000000"/>
        <sz val="8.0"/>
      </rPr>
      <t>※加算の配分対象としたグループに必ずチェック（✔）すること</t>
    </r>
  </si>
  <si>
    <t>！この欄が☓の場合、「賃金改善を実施するグループ」の選択方法が不適切です。</t>
  </si>
  <si>
    <t>②一月当たりの常勤換算職員数</t>
  </si>
  <si>
    <t>人</t>
  </si>
  <si>
    <t>③特定加算による賃金改善所要額（年額）</t>
  </si>
  <si>
    <t>④特定加算による平均賃金改善所要額（月額）</t>
  </si>
  <si>
    <t>要件Ⅴ</t>
  </si>
  <si>
    <t>⑤特定加算による平均賃金改善所要額の比率
　（グループごとの配分比率）</t>
  </si>
  <si>
    <t>(</t>
  </si>
  <si>
    <t>)</t>
  </si>
  <si>
    <t>！要件Ⅴが☓の場合、A：Bの配分比率が要件（A＞B）を満たしていません。</t>
  </si>
  <si>
    <t>要件Ⅵ</t>
  </si>
  <si>
    <t>！要件Ⅵが☓の場合、B：Cの配分比率が要件（B≧2C）を満たしていないか、A：CがA＞2Cとなってません。</t>
  </si>
  <si>
    <r>
      <rPr>
        <rFont val="ＭＳ Ｐゴシック"/>
        <color rgb="FF000000"/>
        <sz val="9.0"/>
      </rPr>
      <t xml:space="preserve">⑥他の介護職員（B）とその他の職種（C）の平均賃金額（月額）
</t>
    </r>
    <r>
      <rPr>
        <rFont val="ＭＳ Ｐゴシック"/>
        <b/>
        <color rgb="FF000000"/>
        <sz val="9.0"/>
      </rPr>
      <t>※B≧2Cを満たさない場合のみ記入</t>
    </r>
  </si>
  <si>
    <t>（参考）特定加算による本年度の賃金改善所要額（総額・年額）</t>
  </si>
  <si>
    <t>⑦特定加算による賃金改善の対象としたその他の職種（C）のうち、改善後の賃金が最も高額となる者の賃金額(年額）</t>
  </si>
  <si>
    <t>要件Ⅶ</t>
  </si>
  <si>
    <t>！この欄が☓の場合、特定加算の配分対象としたCの職員のうち改善後の賃金が最も高額となった者の賃金が440万円を超えています。</t>
  </si>
  <si>
    <t>⑧経験・技能のある介護職員（A）のうち賃金改善額が月額平均８万円以上又は改善後の賃金が年額440万円以上となった者の数</t>
  </si>
  <si>
    <t>要件Ⅷ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</si>
  <si>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</si>
  <si>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⑨本計画書に記載した特定加算の取得を届け出た事業所数（短期入所系・総合事業の重複除く）</t>
  </si>
  <si>
    <t>か所</t>
  </si>
  <si>
    <t>⑩「月額平均８万円の処遇改善又は改善後の賃金が年額440万円以上となる者」を設定できない場合その理由</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</si>
  <si>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</si>
  <si>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</si>
  <si>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</si>
  <si>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</si>
  <si>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t>
  </si>
  <si>
    <t>）</t>
  </si>
  <si>
    <t>⑪（①で(A)にチェック（✔）がない場合その理由）</t>
  </si>
  <si>
    <t>！この欄が☓の場合、特定加算をAに配分しないにも関わらず、その理由が記入されていません。</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</si>
  <si>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</si>
  <si>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（２）介護職員等ベースアップ等支援加算の要件について</t>
  </si>
  <si>
    <t>介護職員</t>
  </si>
  <si>
    <t>ⅰ）ベースアップ等加算による賃金改善所要額</t>
  </si>
  <si>
    <r>
      <rPr>
        <rFont val="ＭＳ Ｐゴシック"/>
        <color rgb="FF000000"/>
        <sz val="8.0"/>
      </rPr>
      <t>うち、ベースアップ等（</t>
    </r>
    <r>
      <rPr>
        <rFont val="ＭＳ Ｐゴシック"/>
        <color rgb="FF000000"/>
        <sz val="8.0"/>
        <u/>
      </rPr>
      <t>基本給又は毎月決まって支払われる手当の引上げ</t>
    </r>
    <r>
      <rPr>
        <rFont val="ＭＳ Ｐゴシック"/>
        <color rgb="FF000000"/>
        <sz val="8.0"/>
      </rPr>
      <t>）による賃金改善所要額（年額）</t>
    </r>
  </si>
  <si>
    <t>％</t>
  </si>
  <si>
    <t>要件Ⅸ</t>
  </si>
  <si>
    <t>！この欄が☓の場合、介護職員について、ベースアップ等２／３以上の要件を満たしていません。</t>
  </si>
  <si>
    <t>その他の職種</t>
  </si>
  <si>
    <t xml:space="preserve"> ii ）ベースアップ等加算による賃金改善所要額</t>
  </si>
  <si>
    <r>
      <rPr>
        <rFont val="ＭＳ Ｐゴシック"/>
        <color rgb="FF000000"/>
        <sz val="8.0"/>
      </rPr>
      <t>うち、ベースアップ等（</t>
    </r>
    <r>
      <rPr>
        <rFont val="ＭＳ Ｐゴシック"/>
        <color rgb="FF000000"/>
        <sz val="8.0"/>
        <u/>
      </rPr>
      <t>基本給又は毎月決まって支払われる手当の引上げ</t>
    </r>
    <r>
      <rPr>
        <rFont val="ＭＳ Ｐゴシック"/>
        <color rgb="FF000000"/>
        <sz val="8.0"/>
      </rPr>
      <t>）による賃金改善所要額（年額）</t>
    </r>
  </si>
  <si>
    <t>！この欄が☓の場合、その他の職種について、ベースアップ等２／３以上の要件を満たしていません。</t>
  </si>
  <si>
    <t>（参考）ベースアップ等加算による賃金改善所要額（総額・年額）</t>
  </si>
  <si>
    <t>（３）職場環境等要件に基づいて実施した取組について＜処遇改善加算・特定加算＞</t>
  </si>
  <si>
    <t>【処遇改善加算】</t>
  </si>
  <si>
    <t>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</si>
  <si>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</si>
  <si>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区分</t>
  </si>
  <si>
    <t>内容</t>
  </si>
  <si>
    <t>！この欄が☓の場合、
・処遇改善加算のみ取得する場合→全体で1つ以上チェックが入っていません。
・特定加算も取得する場合→６区分ごとにそれぞれ1つ以上チェックが入っていません。</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</si>
  <si>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</si>
  <si>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</si>
  <si>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</si>
  <si>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</si>
  <si>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</si>
  <si>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</si>
  <si>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</si>
  <si>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</si>
  <si>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</si>
  <si>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</si>
  <si>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</si>
  <si>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</si>
  <si>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</si>
  <si>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</si>
  <si>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</si>
  <si>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</si>
  <si>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</si>
  <si>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</si>
  <si>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</si>
  <si>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</si>
  <si>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</si>
  <si>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</si>
  <si>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</si>
  <si>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</si>
  <si>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</si>
  <si>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</si>
  <si>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</si>
  <si>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</si>
  <si>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</si>
  <si>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</si>
  <si>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（４）その他（やむを得ず配分比率を満たすことができなくなった場合等については、以下の欄に記載すること。）</t>
  </si>
  <si>
    <t>※</t>
  </si>
  <si>
    <t>給与明細や勤務記録等、実績報告の根拠となる資料は、指定権者からの求めがあった場合に速やかに提出できるよう、適切に保管しておくこと。</t>
  </si>
  <si>
    <t>処遇改善加算・特定加算・ベースアップ等加算に関して、虚偽や不正があった場合には、支払われた介護給付費の返還や介護事業者の指定取消となる場合があるので留意すること。</t>
  </si>
  <si>
    <t xml:space="preserve">　</t>
  </si>
  <si>
    <t>実績報告書の記載内容に虚偽がないことを証明するとともに、記載内容を証明する資料を適切に保管していることを誓約します。</t>
  </si>
  <si>
    <t>年</t>
  </si>
  <si>
    <t>月</t>
  </si>
  <si>
    <t>日</t>
  </si>
  <si>
    <t>代表者</t>
  </si>
  <si>
    <t>（確認用）</t>
  </si>
  <si>
    <t>提出前のチェックリスト</t>
  </si>
  <si>
    <t>・ 以下の項目に「×」がないか、提出前に確認すること。「×」がある場合、当該項目の記載を修正すること。</t>
  </si>
  <si>
    <t>※空欄が表示される項目は、記入が不要であるため対応する必要はない。</t>
  </si>
  <si>
    <t>（２）</t>
  </si>
  <si>
    <t>処遇改善加算による賃金改善の所要額が加算額以上であること</t>
  </si>
  <si>
    <t>特定加算による賃金改善の所要額が加算額以上であること</t>
  </si>
  <si>
    <t>ベースアップ等加算による賃金改善の所要額が加算額以上であること</t>
  </si>
  <si>
    <t>（３）</t>
  </si>
  <si>
    <t>処遇改善加算等による賃金改善以外の部分で賃金水準を引き下げないこと</t>
  </si>
  <si>
    <t>（１）</t>
  </si>
  <si>
    <t>法人で設定したA：Bの配分比率が要件（A＞B）を満たしていること</t>
  </si>
  <si>
    <t>法人で設定したB：Cの配分比率が要件（B≧2C）を満たしていること</t>
  </si>
  <si>
    <t>「賃金改善を実施するグループ」の選択方法が適切であること</t>
  </si>
  <si>
    <t>特定加算による賃金改善の対象とするCの職員の改善後の賃金が年額440万円を上回らないこと</t>
  </si>
  <si>
    <t>Aの職員のうち、特定加算を申請する事業所数につき1人以上は、賃金改善所要額が月額平均８万円以上又は改善後の賃金が年額440万円以上であること（短期入所・総合事業での重複を除く）</t>
  </si>
  <si>
    <t>「賃金改善を実施するグループ」でAを選択していない場合に、その理由を記載していること</t>
  </si>
  <si>
    <t>介護職員について、賃金改善の見込額の３分の２以上が、ベースアップ等（基本給又は決まって毎月支払われる手当の引上げ）に充てられる計画になっていること</t>
  </si>
  <si>
    <t>その他の職種について、賃金改善の見込額の３分の２以上が、ベースアップ等（基本給又は決まって毎月支払われる手当の引上げ）に充てられる計画になっていること</t>
  </si>
  <si>
    <t>処遇改善加算のみ取得する場合に、全体で1つ以上の取組が選択されていること
特定加算も取得する場合に、６区分ごとにそれぞれ1つ以上の取組が選択されていること</t>
  </si>
  <si>
    <t>別紙様式３－２</t>
  </si>
  <si>
    <t xml:space="preserve">介護職員処遇改善実績報告書・介護職員等特定処遇改善実績報告書・介護職員等ベースアップ等支援加算実績報告書（施設・事業所別個表）　</t>
  </si>
  <si>
    <t>本年度の加算の総額［円］</t>
  </si>
  <si>
    <t>【記入上の注意】
・本表に記載する事業所は、計画書の「別紙様式２－２」、「２－３」及び「２－４」に記載した事業所と一致しなければならない。事業所の数が多く、１枚に記載しきれない場合は、適宜、行を追加すること。</t>
  </si>
  <si>
    <t>指定権者</t>
  </si>
  <si>
    <t xml:space="preserve"> 処遇改善加算</t>
  </si>
  <si>
    <t xml:space="preserve"> 特定加算</t>
  </si>
  <si>
    <t>算定する
加算区分</t>
  </si>
  <si>
    <t>経験・技能のある介護職員のうち月平均8万円以上又は年額440万円以上［人］</t>
  </si>
  <si>
    <t>本年度のベースアップ等加算の総額［円］</t>
  </si>
  <si>
    <t>1</t>
  </si>
  <si>
    <t>加算Ⅱ</t>
  </si>
  <si>
    <t>特定Ⅱ</t>
  </si>
  <si>
    <t>加算Ⅰ</t>
  </si>
  <si>
    <t>特定Ⅰ</t>
  </si>
  <si>
    <t>＜サービス名一覧&gt;</t>
  </si>
  <si>
    <t>夜間対応型訪問介護</t>
  </si>
  <si>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</si>
  <si>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</si>
  <si>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</si>
  <si>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</si>
  <si>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</si>
  <si>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</si>
  <si>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</si>
  <si>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</si>
  <si>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</si>
  <si>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</si>
  <si>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</si>
  <si>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</si>
  <si>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介護療養型医療施設</t>
  </si>
  <si>
    <t>（介護予防）短期入所療養介護 （病院等（老健以外）)</t>
  </si>
  <si>
    <t>介護医療院</t>
  </si>
  <si>
    <t>（介護予防）短期入所療養介護（医療院）</t>
  </si>
  <si>
    <t>通所型サービス（総合事業）</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</si>
</sst>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0_ "/>
    <numFmt numFmtId="165" formatCode="0.00_ "/>
    <numFmt numFmtId="166" formatCode="#,##0_ ;[RED]\-#,##0\ "/>
    <numFmt numFmtId="167" formatCode="0.0_ "/>
    <numFmt numFmtId="168" formatCode="#,##0;[RED]\-#,##0"/>
    <numFmt numFmtId="169" formatCode="0.0"/>
    <numFmt numFmtId="170" formatCode="\(0.0\)"/>
    <numFmt numFmtId="171" formatCode="0_ "/>
  </numFmts>
  <fonts count="41">
    <font>
      <sz val="11.0"/>
      <color rgb="FF000000"/>
      <name val="MS PGothic"/>
      <scheme val="minor"/>
    </font>
    <font>
      <b/>
      <sz val="11.0"/>
      <color theme="1"/>
      <name val="MS PGothic"/>
    </font>
    <font>
      <sz val="11.0"/>
      <color theme="1"/>
      <name val="MS PGothic"/>
    </font>
    <font>
      <b/>
      <sz val="12.0"/>
      <color rgb="FFFF0000"/>
      <name val="MS PGothic"/>
    </font>
    <font>
      <sz val="12.0"/>
      <color rgb="FF000000"/>
      <name val="MS PGothic"/>
    </font>
    <font>
      <sz val="12.0"/>
      <color rgb="FFFF0000"/>
      <name val="MS PGothic"/>
    </font>
    <font>
      <sz val="11.0"/>
      <color rgb="FF000000"/>
      <name val="MS PGothic"/>
    </font>
    <font>
      <b/>
      <sz val="12.0"/>
      <color rgb="FF000000"/>
      <name val="MS PGothic"/>
    </font>
    <font/>
    <font>
      <u/>
      <sz val="11.0"/>
      <color rgb="FF000000"/>
      <name val="MS PGothic"/>
    </font>
    <font>
      <b/>
      <sz val="11.0"/>
      <color rgb="FFFF0000"/>
      <name val="MS PGothic"/>
    </font>
    <font>
      <sz val="13.0"/>
      <color rgb="FF000000"/>
      <name val="MS PGothic"/>
    </font>
    <font>
      <sz val="14.0"/>
      <color rgb="FF000000"/>
      <name val="MS PGothic"/>
    </font>
    <font>
      <sz val="10.0"/>
      <color rgb="FF000000"/>
      <name val="MS PGothic"/>
    </font>
    <font>
      <sz val="10.0"/>
      <color theme="1"/>
      <name val="MS PGothic"/>
    </font>
    <font>
      <sz val="10.0"/>
      <color rgb="FFFFFFFF"/>
      <name val="MS PGothic"/>
    </font>
    <font>
      <b/>
      <sz val="9.0"/>
      <color rgb="FF000000"/>
      <name val="MS PGothic"/>
    </font>
    <font>
      <b/>
      <sz val="11.0"/>
      <color rgb="FF000000"/>
      <name val="MS PGothic"/>
    </font>
    <font>
      <sz val="11.0"/>
      <color rgb="FFFFFFFF"/>
      <name val="MS PGothic"/>
    </font>
    <font>
      <sz val="8.0"/>
      <color rgb="FF000000"/>
      <name val="MS PGothic"/>
    </font>
    <font>
      <b/>
      <sz val="8.0"/>
      <color rgb="FF000000"/>
      <name val="MS PGothic"/>
    </font>
    <font>
      <sz val="8.0"/>
      <color theme="1"/>
      <name val="MS PGothic"/>
    </font>
    <font>
      <u/>
      <sz val="11.0"/>
      <color rgb="FF0000FF"/>
      <name val="MS PGothic"/>
    </font>
    <font>
      <sz val="9.0"/>
      <color rgb="FF000000"/>
      <name val="MS PGothic"/>
    </font>
    <font>
      <sz val="9.0"/>
      <color theme="1"/>
      <name val="MS PGothic"/>
    </font>
    <font>
      <b/>
      <sz val="10.0"/>
      <color theme="1"/>
      <name val="MS PGothic"/>
    </font>
    <font>
      <sz val="12.0"/>
      <color theme="1"/>
      <name val="MS PGothic"/>
    </font>
    <font>
      <sz val="12.0"/>
      <color rgb="FFFFFFFF"/>
      <name val="MS PGothic"/>
    </font>
    <font>
      <sz val="10.0"/>
      <color rgb="FFCDFFFF"/>
      <name val="MS PGothic"/>
    </font>
    <font>
      <sz val="6.0"/>
      <color rgb="FF000000"/>
      <name val="MS PGothic"/>
    </font>
    <font>
      <u/>
      <sz val="8.0"/>
      <color rgb="FF000000"/>
      <name val="MS PGothic"/>
    </font>
    <font>
      <sz val="8.0"/>
      <color rgb="FFFFE2AF"/>
      <name val="MS PGothic"/>
    </font>
    <font>
      <b/>
      <sz val="10.0"/>
      <color rgb="FF000000"/>
      <name val="MS PGothic"/>
    </font>
    <font>
      <sz val="10.0"/>
      <color rgb="FFFF0000"/>
      <name val="MS PGothic"/>
    </font>
    <font>
      <sz val="8.0"/>
      <color rgb="FFFF0000"/>
      <name val="MS PGothic"/>
    </font>
    <font>
      <u/>
      <sz val="8.0"/>
      <color rgb="FFFF0000"/>
      <name val="MS PGothic"/>
    </font>
    <font>
      <b/>
      <sz val="11.0"/>
      <color rgb="FFFFFFFF"/>
      <name val="MS PGothic"/>
    </font>
    <font>
      <b/>
      <sz val="12.0"/>
      <color theme="1"/>
      <name val="MS PGothic"/>
    </font>
    <font>
      <b/>
      <sz val="8.0"/>
      <color theme="1"/>
      <name val="MS PGothic"/>
    </font>
    <font>
      <sz val="11.0"/>
      <color theme="1"/>
      <name val="MS PMincho"/>
    </font>
    <font>
      <sz val="9.0"/>
      <color theme="1"/>
      <name val="MS PMincho"/>
    </font>
  </fonts>
  <fills count="12">
    <fill>
      <patternFill patternType="none"/>
    </fill>
    <fill>
      <patternFill patternType="lightGray"/>
    </fill>
    <fill>
      <patternFill patternType="solid">
        <fgColor rgb="FFFFFF99"/>
        <bgColor rgb="FFFFFF99"/>
      </patternFill>
    </fill>
    <fill>
      <patternFill patternType="solid">
        <fgColor rgb="FFCCFFCC"/>
        <bgColor rgb="FFCCFFCC"/>
      </patternFill>
    </fill>
    <fill>
      <patternFill patternType="solid">
        <fgColor rgb="FFCCFFFF"/>
        <bgColor rgb="FFCCFFFF"/>
      </patternFill>
    </fill>
    <fill>
      <patternFill patternType="solid">
        <fgColor rgb="FFFFFFFF"/>
        <bgColor rgb="FFFFFFFF"/>
      </patternFill>
    </fill>
    <fill>
      <patternFill patternType="solid">
        <fgColor rgb="FFFFE2AF"/>
        <bgColor rgb="FFFFE2AF"/>
      </patternFill>
    </fill>
    <fill>
      <patternFill patternType="solid">
        <fgColor rgb="FFFFFFCC"/>
        <bgColor rgb="FFFFFFCC"/>
      </patternFill>
    </fill>
    <fill>
      <patternFill patternType="solid">
        <fgColor rgb="FFF2F2F2"/>
        <bgColor rgb="FFF2F2F2"/>
      </patternFill>
    </fill>
    <fill>
      <patternFill patternType="solid">
        <fgColor rgb="FFFFC000"/>
        <bgColor rgb="FFFFC000"/>
      </patternFill>
    </fill>
    <fill>
      <patternFill patternType="solid">
        <fgColor rgb="FFFDEADA"/>
        <bgColor rgb="FFFDEADA"/>
      </patternFill>
    </fill>
    <fill>
      <patternFill patternType="solid">
        <fgColor rgb="FFCDFFFF"/>
        <bgColor rgb="FFCDFFFF"/>
      </patternFill>
    </fill>
  </fills>
  <borders count="216">
    <border/>
    <border>
      <left style="thin">
        <color rgb="FF000000"/>
      </lef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rder>
    <border>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n">
        <color rgb="FF000000"/>
      </left>
      <right style="thin">
        <color rgb="FF000000"/>
      </right>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top style="thin">
        <color rgb="FF000000"/>
      </top>
      <bottom style="thin">
        <color rgb="FF000000"/>
      </bottom>
    </border>
    <border>
      <left style="thin">
        <color rgb="FF000000"/>
      </left>
      <right style="thin">
        <color rgb="FF000000"/>
      </right>
    </border>
    <border>
      <left style="medium">
        <color rgb="FF000000"/>
      </left>
      <top style="thin">
        <color rgb="FF000000"/>
      </top>
      <bottom/>
    </border>
    <border>
      <top style="thin">
        <color rgb="FF000000"/>
      </top>
      <bottom/>
    </border>
    <border>
      <right style="medium">
        <color rgb="FF000000"/>
      </right>
      <top style="thin">
        <color rgb="FF000000"/>
      </top>
      <bottom/>
    </border>
    <border>
      <right style="thin">
        <color rgb="FF000000"/>
      </right>
      <top style="thin">
        <color rgb="FF000000"/>
      </top>
      <bottom style="thin">
        <color rgb="FF000000"/>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thin">
        <color rgb="FF000000"/>
      </bottom>
    </border>
    <border>
      <right style="thin">
        <color rgb="FF000000"/>
      </right>
      <top style="medium">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bottom style="thin">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
      <left/>
      <top/>
      <bottom/>
    </border>
    <border>
      <right/>
      <top/>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top style="thin">
        <color rgb="FF000000"/>
      </top>
      <bottom/>
    </border>
    <border>
      <right/>
      <top style="thin">
        <color rgb="FF000000"/>
      </top>
      <bottom/>
    </border>
    <border>
      <left style="thin">
        <color rgb="FF000000"/>
      </left>
    </border>
    <border>
      <left style="thin">
        <color rgb="FF000000"/>
      </left>
      <top/>
      <bottom/>
    </border>
    <border>
      <top/>
      <bottom/>
    </border>
    <border>
      <right style="thin">
        <color rgb="FF000000"/>
      </right>
      <top/>
      <bottom/>
    </border>
    <border>
      <left style="thin">
        <color rgb="FF000000"/>
      </left>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right style="medium">
        <color rgb="FF000000"/>
      </right>
      <top style="medium">
        <color rgb="FF000000"/>
      </top>
      <bottom style="medium">
        <color rgb="FF000000"/>
      </bottom>
    </border>
    <border>
      <left style="medium">
        <color rgb="FF000000"/>
      </left>
      <top style="hair">
        <color rgb="FF000000"/>
      </top>
      <bottom style="hair">
        <color rgb="FF000000"/>
      </bottom>
    </border>
    <border>
      <top style="hair">
        <color rgb="FF000000"/>
      </top>
      <bottom style="hair">
        <color rgb="FF000000"/>
      </bottom>
    </border>
    <border>
      <right style="medium">
        <color rgb="FF000000"/>
      </right>
      <top style="hair">
        <color rgb="FF000000"/>
      </top>
      <bottom style="hair">
        <color rgb="FF000000"/>
      </bottom>
    </border>
    <border>
      <right style="hair">
        <color rgb="FF000000"/>
      </right>
      <top style="hair">
        <color rgb="FF000000"/>
      </top>
      <bottom style="hair">
        <color rgb="FF000000"/>
      </bottom>
    </border>
    <border>
      <left style="medium">
        <color rgb="FF000000"/>
      </left>
      <bottom style="medium">
        <color rgb="FF000000"/>
      </bottom>
    </border>
    <border>
      <top style="hair">
        <color rgb="FF000000"/>
      </top>
      <bottom style="medium">
        <color rgb="FF000000"/>
      </bottom>
    </border>
    <border>
      <right style="medium">
        <color rgb="FF000000"/>
      </right>
      <bottom style="medium">
        <color rgb="FF000000"/>
      </bottom>
    </border>
    <border>
      <right style="hair">
        <color rgb="FF000000"/>
      </right>
      <top style="thin">
        <color rgb="FF000000"/>
      </top>
    </border>
    <border>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top style="medium">
        <color rgb="FF000000"/>
      </top>
      <bottom style="medium">
        <color rgb="FF000000"/>
      </bottom>
    </border>
    <border>
      <left style="hair">
        <color rgb="FF000000"/>
      </left>
      <right style="thin">
        <color rgb="FF000000"/>
      </right>
      <top style="medium">
        <color rgb="FF000000"/>
      </top>
    </border>
    <border>
      <left style="hair">
        <color rgb="FF000000"/>
      </left>
      <right style="thin">
        <color rgb="FF000000"/>
      </right>
      <top style="medium">
        <color rgb="FF000000"/>
      </top>
      <bottom style="thin">
        <color rgb="FF000000"/>
      </bottom>
    </border>
    <border>
      <right style="medium">
        <color rgb="FF000000"/>
      </right>
      <top style="thin">
        <color rgb="FF000000"/>
      </top>
      <bottom style="hair">
        <color rgb="FF000000"/>
      </bottom>
    </border>
    <border>
      <left style="medium">
        <color rgb="FF000000"/>
      </left>
      <right style="medium">
        <color rgb="FF000000"/>
      </right>
      <top style="medium">
        <color rgb="FF000000"/>
      </top>
    </border>
    <border>
      <left style="thin">
        <color rgb="FF000000"/>
      </left>
      <top style="hair">
        <color rgb="FF000000"/>
      </top>
    </border>
    <border>
      <left style="hair">
        <color rgb="FF000000"/>
      </left>
      <top style="hair">
        <color rgb="FF000000"/>
      </top>
      <bottom style="hair">
        <color rgb="FF000000"/>
      </bottom>
    </border>
    <border>
      <left style="medium">
        <color rgb="FF000000"/>
      </left>
      <right style="medium">
        <color rgb="FF000000"/>
      </right>
    </border>
    <border>
      <left style="hair">
        <color rgb="FF000000"/>
      </left>
      <top style="hair">
        <color rgb="FF000000"/>
      </top>
    </border>
    <border>
      <top style="hair">
        <color rgb="FF000000"/>
      </top>
    </border>
    <border>
      <left style="hair">
        <color rgb="FF000000"/>
      </left>
      <right style="thin">
        <color rgb="FF000000"/>
      </right>
      <top style="thin">
        <color rgb="FF000000"/>
      </top>
    </border>
    <border>
      <left style="medium">
        <color rgb="FF000000"/>
      </left>
      <right style="medium">
        <color rgb="FF000000"/>
      </right>
      <bottom style="medium">
        <color rgb="FF000000"/>
      </bottom>
    </border>
    <border>
      <left style="thin">
        <color rgb="FF000000"/>
      </left>
      <right style="hair">
        <color rgb="FF000000"/>
      </right>
      <top style="hair">
        <color rgb="FF000000"/>
      </top>
    </border>
    <border>
      <left style="thin">
        <color rgb="FF000000"/>
      </left>
      <right style="hair">
        <color rgb="FF000000"/>
      </right>
    </border>
    <border>
      <left style="thin">
        <color rgb="FF000000"/>
      </left>
      <right style="hair">
        <color rgb="FF000000"/>
      </right>
      <bottom style="thin">
        <color rgb="FF000000"/>
      </bottom>
    </border>
    <border>
      <left style="hair">
        <color rgb="FF000000"/>
      </left>
      <top style="hair">
        <color rgb="FF000000"/>
      </top>
      <bottom style="thin">
        <color rgb="FF000000"/>
      </bottom>
    </border>
    <border>
      <right style="medium">
        <color rgb="FF000000"/>
      </right>
      <top style="hair">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thin">
        <color rgb="FF000000"/>
      </right>
      <top style="medium">
        <color rgb="FF000000"/>
      </top>
    </border>
    <border>
      <right/>
      <top/>
      <bottom style="thin">
        <color rgb="FF000000"/>
      </bottom>
    </border>
    <border>
      <left style="medium">
        <color rgb="FF000000"/>
      </left>
      <right style="medium">
        <color rgb="FF000000"/>
      </right>
      <top/>
      <bottom style="medium">
        <color rgb="FF000000"/>
      </bottom>
    </border>
    <border>
      <left style="thin">
        <color rgb="FF000000"/>
      </left>
      <right/>
      <top style="hair">
        <color rgb="FF000000"/>
      </top>
      <bottom style="hair">
        <color rgb="FF000000"/>
      </bottom>
    </border>
    <border>
      <left/>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medium">
        <color rgb="FF000000"/>
      </right>
      <top style="medium">
        <color rgb="FF000000"/>
      </top>
      <bottom style="hair">
        <color rgb="FF000000"/>
      </bottom>
    </border>
    <border>
      <left style="thin">
        <color rgb="FF000000"/>
      </left>
      <top style="hair">
        <color rgb="FF000000"/>
      </top>
      <bottom style="hair">
        <color rgb="FF000000"/>
      </bottom>
    </border>
    <border>
      <left/>
      <right style="medium">
        <color rgb="FF000000"/>
      </right>
      <top/>
      <bottom style="hair">
        <color rgb="FF000000"/>
      </bottom>
    </border>
    <border>
      <left style="medium">
        <color rgb="FF000000"/>
      </left>
      <top style="thin">
        <color rgb="FF000000"/>
      </top>
    </border>
    <border>
      <right style="thin">
        <color rgb="FF000000"/>
      </right>
    </border>
    <border>
      <right style="medium">
        <color rgb="FF000000"/>
      </right>
      <top style="hair">
        <color rgb="FF000000"/>
      </top>
    </border>
    <border>
      <left style="medium">
        <color rgb="FF000000"/>
      </left>
      <right style="medium">
        <color rgb="FF000000"/>
      </right>
      <top style="hair">
        <color rgb="FF000000"/>
      </top>
    </border>
    <border>
      <left style="medium">
        <color rgb="FF000000"/>
      </left>
      <top style="hair">
        <color rgb="FF000000"/>
      </top>
    </border>
    <border>
      <right style="thin">
        <color rgb="FF000000"/>
      </right>
      <top style="hair">
        <color rgb="FF000000"/>
      </top>
    </border>
    <border>
      <left style="thin">
        <color rgb="FF000000"/>
      </left>
      <right style="medium">
        <color rgb="FF000000"/>
      </right>
      <top style="hair">
        <color rgb="FF000000"/>
      </top>
    </border>
    <border>
      <left style="medium">
        <color rgb="FF000000"/>
      </left>
      <right style="medium">
        <color rgb="FF000000"/>
      </right>
      <top style="medium">
        <color rgb="FF000000"/>
      </top>
      <bottom/>
    </border>
    <border>
      <left style="thin">
        <color rgb="FF000000"/>
      </left>
      <bottom style="hair">
        <color rgb="FF000000"/>
      </bottom>
    </border>
    <border>
      <bottom style="hair">
        <color rgb="FF000000"/>
      </bottom>
    </border>
    <border>
      <right style="medium">
        <color rgb="FF000000"/>
      </right>
      <bottom style="hair">
        <color rgb="FF000000"/>
      </bottom>
    </border>
    <border>
      <left style="medium">
        <color rgb="FF000000"/>
      </left>
      <right style="medium">
        <color rgb="FF000000"/>
      </right>
      <bottom style="hair">
        <color rgb="FF000000"/>
      </bottom>
    </border>
    <border>
      <left style="medium">
        <color rgb="FF000000"/>
      </left>
      <bottom style="hair">
        <color rgb="FF000000"/>
      </bottom>
    </border>
    <border>
      <right style="thin">
        <color rgb="FF000000"/>
      </right>
      <bottom style="hair">
        <color rgb="FF000000"/>
      </bottom>
    </border>
    <border>
      <left style="thin">
        <color rgb="FF000000"/>
      </left>
      <right style="medium">
        <color rgb="FF000000"/>
      </right>
      <bottom style="thin">
        <color rgb="FF000000"/>
      </bottom>
    </border>
    <border>
      <left style="medium">
        <color rgb="FF000000"/>
      </left>
      <bottom style="thin">
        <color rgb="FF000000"/>
      </bottom>
    </border>
    <border>
      <left style="medium">
        <color rgb="FF000000"/>
      </left>
      <top style="hair">
        <color rgb="FF000000"/>
      </top>
      <bottom style="medium">
        <color rgb="FF000000"/>
      </bottom>
    </border>
    <border>
      <right style="thin">
        <color rgb="FF000000"/>
      </right>
      <top style="hair">
        <color rgb="FF000000"/>
      </top>
      <bottom style="medium">
        <color rgb="FF000000"/>
      </bottom>
    </border>
    <border>
      <left style="thin">
        <color rgb="FF000000"/>
      </left>
      <right style="thin">
        <color rgb="FF000000"/>
      </right>
      <top style="hair">
        <color rgb="FF000000"/>
      </top>
      <bottom/>
    </border>
    <border>
      <left/>
      <right style="medium">
        <color rgb="FF000000"/>
      </right>
      <top/>
      <bottom style="medium">
        <color rgb="FF000000"/>
      </bottom>
    </border>
    <border>
      <right/>
      <top style="thin">
        <color rgb="FF000000"/>
      </top>
      <bottom style="hair">
        <color rgb="FF000000"/>
      </bottom>
    </border>
    <border>
      <right/>
      <top style="thin">
        <color rgb="FF000000"/>
      </top>
      <bottom style="thin">
        <color rgb="FF000000"/>
      </bottom>
    </border>
    <border>
      <left/>
      <right style="medium">
        <color rgb="FF000000"/>
      </right>
      <top style="thin">
        <color rgb="FF000000"/>
      </top>
      <bottom style="hair">
        <color rgb="FF000000"/>
      </bottom>
    </border>
    <border>
      <left/>
      <right style="medium">
        <color rgb="FF000000"/>
      </right>
      <top style="hair">
        <color rgb="FF000000"/>
      </top>
      <bottom style="hair">
        <color rgb="FF000000"/>
      </bottom>
    </border>
    <border>
      <left style="medium">
        <color rgb="FF000000"/>
      </left>
      <top style="hair">
        <color rgb="FF000000"/>
      </top>
      <bottom style="thin">
        <color rgb="FF000000"/>
      </bottom>
    </border>
    <border>
      <left/>
      <right style="medium">
        <color rgb="FF000000"/>
      </right>
      <top/>
      <bottom style="thin">
        <color rgb="FF000000"/>
      </bottom>
    </border>
    <border>
      <left style="medium">
        <color rgb="FF000000"/>
      </left>
      <right style="medium">
        <color rgb="FF000000"/>
      </right>
      <bottom/>
    </border>
    <border>
      <left style="medium">
        <color rgb="FF000000"/>
      </left>
      <right/>
      <top/>
      <bottom/>
    </border>
    <border>
      <right style="medium">
        <color rgb="FF000000"/>
      </right>
      <top style="thin">
        <color rgb="FF000000"/>
      </top>
    </border>
    <border>
      <left style="thin">
        <color rgb="FF000000"/>
      </left>
      <bottom/>
    </border>
    <border>
      <right style="thin">
        <color rgb="FF000000"/>
      </right>
      <bottom/>
    </border>
    <border>
      <left style="medium">
        <color rgb="FF000000"/>
      </left>
      <right style="thin">
        <color rgb="FF000000"/>
      </right>
      <top style="hair">
        <color rgb="FF000000"/>
      </top>
      <bottom/>
    </border>
    <border>
      <left style="medium">
        <color rgb="FF000000"/>
      </left>
      <right style="thin">
        <color rgb="FF000000"/>
      </right>
      <top style="hair">
        <color rgb="FF000000"/>
      </top>
      <bottom style="hair">
        <color rgb="FF000000"/>
      </bottom>
    </border>
    <border>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right/>
      <top style="thin">
        <color rgb="FF000000"/>
      </top>
      <bottom style="medium">
        <color rgb="FF000000"/>
      </bottom>
    </border>
    <border>
      <left style="medium">
        <color rgb="FF000000"/>
      </left>
      <right/>
      <top style="medium">
        <color rgb="FF000000"/>
      </top>
      <bottom style="hair">
        <color rgb="FF000000"/>
      </bottom>
    </border>
    <border>
      <left/>
      <top style="medium">
        <color rgb="FF000000"/>
      </top>
      <bottom style="hair">
        <color rgb="FF000000"/>
      </bottom>
    </border>
    <border>
      <top style="medium">
        <color rgb="FF000000"/>
      </top>
      <bottom style="hair">
        <color rgb="FF000000"/>
      </bottom>
    </border>
    <border>
      <right style="medium">
        <color rgb="FF000000"/>
      </right>
      <top style="medium">
        <color rgb="FF000000"/>
      </top>
      <bottom style="hair">
        <color rgb="FF000000"/>
      </bottom>
    </border>
    <border>
      <left style="medium">
        <color rgb="FF000000"/>
      </left>
      <right/>
      <top style="hair">
        <color rgb="FF000000"/>
      </top>
      <bottom style="hair">
        <color rgb="FF000000"/>
      </bottom>
    </border>
    <border>
      <left/>
      <top style="hair">
        <color rgb="FF000000"/>
      </top>
      <bottom style="hair">
        <color rgb="FF000000"/>
      </bottom>
    </border>
    <border>
      <right/>
      <top style="hair">
        <color rgb="FF000000"/>
      </top>
      <bottom style="hair">
        <color rgb="FF000000"/>
      </bottom>
    </border>
    <border>
      <right style="medium">
        <color rgb="FF000000"/>
      </right>
      <bottom style="thin">
        <color rgb="FF000000"/>
      </bottom>
    </border>
    <border>
      <left style="medium">
        <color rgb="FF000000"/>
      </left>
      <right/>
      <top style="hair">
        <color rgb="FF000000"/>
      </top>
      <bottom/>
    </border>
    <border>
      <left/>
      <top style="hair">
        <color rgb="FF000000"/>
      </top>
      <bottom style="thin">
        <color rgb="FF000000"/>
      </bottom>
    </border>
    <border>
      <right/>
      <top style="hair">
        <color rgb="FF000000"/>
      </top>
      <bottom style="thin">
        <color rgb="FF000000"/>
      </bottom>
    </border>
    <border>
      <left/>
      <right style="medium">
        <color rgb="FF000000"/>
      </right>
      <top style="hair">
        <color rgb="FF000000"/>
      </top>
      <bottom/>
    </border>
    <border>
      <left style="medium">
        <color rgb="FF000000"/>
      </left>
      <right/>
      <top style="thin">
        <color rgb="FF000000"/>
      </top>
      <bottom style="hair">
        <color rgb="FF000000"/>
      </bottom>
    </border>
    <border>
      <left/>
      <top style="thin">
        <color rgb="FF000000"/>
      </top>
      <bottom style="hair">
        <color rgb="FF000000"/>
      </bottom>
    </border>
    <border>
      <left style="medium">
        <color rgb="FF000000"/>
      </left>
      <right/>
      <top/>
      <bottom style="hair">
        <color rgb="FF000000"/>
      </bottom>
    </border>
    <border>
      <left style="medium">
        <color rgb="FF000000"/>
      </left>
      <right/>
      <top style="hair">
        <color rgb="FF000000"/>
      </top>
      <bottom style="thin">
        <color rgb="FF000000"/>
      </bottom>
    </border>
    <border>
      <left/>
      <right style="medium">
        <color rgb="FF000000"/>
      </right>
      <top style="hair">
        <color rgb="FF000000"/>
      </top>
      <bottom style="thin">
        <color rgb="FF000000"/>
      </bottom>
    </border>
    <border>
      <left/>
      <right style="medium">
        <color rgb="FF000000"/>
      </right>
      <top/>
      <bottom/>
    </border>
    <border>
      <left style="medium">
        <color rgb="FF000000"/>
      </left>
      <right/>
      <top style="hair">
        <color rgb="FF000000"/>
      </top>
      <bottom style="medium">
        <color rgb="FF000000"/>
      </bottom>
    </border>
    <border>
      <left/>
      <top style="hair">
        <color rgb="FF000000"/>
      </top>
      <bottom style="medium">
        <color rgb="FF000000"/>
      </bottom>
    </border>
    <border>
      <right/>
      <top style="hair">
        <color rgb="FF000000"/>
      </top>
      <bottom style="medium">
        <color rgb="FF000000"/>
      </bottom>
    </border>
    <border>
      <left style="thin">
        <color rgb="FF000000"/>
      </left>
      <right style="hair">
        <color rgb="FF000000"/>
      </right>
      <top style="thin">
        <color rgb="FF000000"/>
      </top>
    </border>
    <border>
      <left style="hair">
        <color rgb="FF000000"/>
      </left>
      <top style="thin">
        <color rgb="FF000000"/>
      </top>
      <bottom style="hair">
        <color rgb="FF000000"/>
      </bottom>
    </border>
    <border>
      <right style="thin">
        <color rgb="FF000000"/>
      </right>
      <top style="hair">
        <color rgb="FF000000"/>
      </top>
      <bottom style="hair">
        <color rgb="FF000000"/>
      </bottom>
    </border>
    <border>
      <left style="thin">
        <color rgb="FF000000"/>
      </left>
      <right style="hair">
        <color rgb="FF000000"/>
      </right>
      <bottom style="hair">
        <color rgb="FF000000"/>
      </bottom>
    </border>
    <border>
      <left style="thin">
        <color rgb="FF000000"/>
      </left>
      <right style="hair">
        <color rgb="FF000000"/>
      </right>
      <top style="hair">
        <color rgb="FF000000"/>
      </top>
      <bottom style="thin">
        <color rgb="FF000000"/>
      </bottom>
    </border>
    <border>
      <right style="thin">
        <color rgb="FF000000"/>
      </right>
      <top style="medium">
        <color rgb="FF000000"/>
      </top>
    </border>
    <border>
      <left style="thin">
        <color rgb="FF000000"/>
      </left>
      <right style="medium">
        <color rgb="FF000000"/>
      </right>
      <top style="medium">
        <color rgb="FF000000"/>
      </top>
    </border>
    <border>
      <left style="thin">
        <color rgb="FF000000"/>
      </left>
      <right style="medium">
        <color rgb="FF000000"/>
      </right>
    </border>
    <border>
      <left style="medium">
        <color rgb="FF000000"/>
      </left>
      <right/>
      <top style="thin">
        <color rgb="FF000000"/>
      </top>
      <bottom/>
    </border>
    <border>
      <left style="medium">
        <color rgb="FF000000"/>
      </left>
      <right/>
      <top style="thin">
        <color rgb="FF000000"/>
      </top>
      <bottom style="thin">
        <color rgb="FF000000"/>
      </bottom>
    </border>
    <border>
      <right/>
      <top/>
      <bottom style="medium">
        <color rgb="FF000000"/>
      </bottom>
    </border>
    <border>
      <left style="thin">
        <color rgb="FF000000"/>
      </left>
      <right style="medium">
        <color rgb="FF000000"/>
      </right>
      <bottom style="medium">
        <color rgb="FF000000"/>
      </bottom>
    </border>
    <border>
      <left style="thin">
        <color rgb="FF000000"/>
      </left>
      <right/>
      <top style="thin">
        <color rgb="FF000000"/>
      </top>
    </border>
    <border>
      <left/>
      <right style="thin">
        <color rgb="FF000000"/>
      </right>
      <top style="thin">
        <color rgb="FF000000"/>
      </top>
    </border>
    <border>
      <left style="medium">
        <color rgb="FF000000"/>
      </left>
      <right/>
      <top style="medium">
        <color rgb="FF000000"/>
      </top>
      <bottom style="thin">
        <color rgb="FF000000"/>
      </bottom>
    </border>
    <border>
      <left/>
      <right/>
      <top style="medium">
        <color rgb="FF000000"/>
      </top>
      <bottom style="thin">
        <color rgb="FF000000"/>
      </bottom>
    </border>
    <border>
      <left style="thin">
        <color rgb="FF000000"/>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border>
    <border>
      <left/>
      <right style="thin">
        <color rgb="FF000000"/>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thin">
        <color rgb="FF000000"/>
      </right>
      <bottom/>
    </border>
    <border>
      <left style="thin">
        <color rgb="FF000000"/>
      </left>
      <right style="thin">
        <color rgb="FF000000"/>
      </right>
      <top/>
      <bottom/>
    </border>
    <border>
      <left/>
      <right style="thin">
        <color rgb="FF000000"/>
      </right>
      <top/>
      <bottom/>
    </border>
    <border>
      <bottom/>
    </border>
    <border>
      <left style="thin">
        <color rgb="FF000000"/>
      </left>
      <right/>
      <bottom/>
    </border>
    <border>
      <left/>
      <right style="thin">
        <color rgb="FF000000"/>
      </right>
      <bottom/>
    </border>
    <border>
      <left style="medium">
        <color rgb="FF000000"/>
      </left>
      <right style="thin">
        <color rgb="FF000000"/>
      </right>
      <bottom/>
    </border>
    <border>
      <left style="thin">
        <color rgb="FF000000"/>
      </left>
      <right style="medium">
        <color rgb="FF000000"/>
      </right>
      <bottom/>
    </border>
    <border>
      <left style="thin">
        <color rgb="FF000000"/>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medium">
        <color rgb="FF000000"/>
      </left>
      <right style="thin">
        <color rgb="FF000000"/>
      </right>
      <top/>
      <bottom style="thin">
        <color rgb="FF000000"/>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585">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horizontal="left" shrinkToFit="0" vertical="center" wrapText="1"/>
    </xf>
    <xf borderId="0" fillId="0" fontId="4" numFmtId="0" xfId="0" applyAlignment="1" applyFont="1">
      <alignment shrinkToFit="0" vertical="center" wrapText="0"/>
    </xf>
    <xf borderId="0" fillId="0" fontId="5" numFmtId="0" xfId="0" applyAlignment="1" applyFont="1">
      <alignment horizontal="left" shrinkToFit="0" vertical="top" wrapText="1"/>
    </xf>
    <xf borderId="0" fillId="0" fontId="6" numFmtId="0" xfId="0" applyAlignment="1" applyFont="1">
      <alignment shrinkToFit="0" vertical="center" wrapText="0"/>
    </xf>
    <xf borderId="0" fillId="0" fontId="4" numFmtId="0" xfId="0" applyAlignment="1" applyFont="1">
      <alignment shrinkToFit="0" vertical="center" wrapText="1"/>
    </xf>
    <xf borderId="0" fillId="0" fontId="5" numFmtId="0" xfId="0" applyAlignment="1" applyFont="1">
      <alignment shrinkToFit="0" vertical="center" wrapText="0"/>
    </xf>
    <xf borderId="0" fillId="0" fontId="7" numFmtId="0" xfId="0" applyAlignment="1" applyFont="1">
      <alignment shrinkToFit="0" vertical="center" wrapText="0"/>
    </xf>
    <xf borderId="1" fillId="0" fontId="6" numFmtId="0" xfId="0" applyAlignment="1" applyBorder="1" applyFont="1">
      <alignment shrinkToFit="0" vertical="center" wrapText="0"/>
    </xf>
    <xf borderId="2" fillId="2" fontId="6" numFmtId="0" xfId="0" applyAlignment="1" applyBorder="1" applyFill="1" applyFont="1">
      <alignment horizontal="left" shrinkToFit="0" vertical="center" wrapText="0"/>
    </xf>
    <xf borderId="3" fillId="0" fontId="8" numFmtId="0" xfId="0" applyAlignment="1" applyBorder="1" applyFont="1">
      <alignment vertical="center"/>
    </xf>
    <xf borderId="4" fillId="0" fontId="8" numFmtId="0" xfId="0" applyAlignment="1" applyBorder="1" applyFont="1">
      <alignment vertical="center"/>
    </xf>
    <xf borderId="5" fillId="0" fontId="6" numFmtId="0" xfId="0" applyAlignment="1" applyBorder="1" applyFont="1">
      <alignment shrinkToFit="0" vertical="center" wrapText="0"/>
    </xf>
    <xf borderId="1" fillId="0" fontId="6" numFmtId="0" xfId="0" applyAlignment="1" applyBorder="1" applyFont="1">
      <alignment horizontal="left" shrinkToFit="0" vertical="center" wrapText="0"/>
    </xf>
    <xf borderId="6" fillId="0" fontId="8" numFmtId="0" xfId="0" applyAlignment="1" applyBorder="1" applyFont="1">
      <alignment vertical="center"/>
    </xf>
    <xf borderId="7" fillId="2" fontId="6" numFmtId="0" xfId="0" applyAlignment="1" applyBorder="1" applyFont="1">
      <alignment horizontal="left" shrinkToFit="0" vertical="center" wrapText="0"/>
    </xf>
    <xf borderId="8" fillId="0" fontId="8" numFmtId="0" xfId="0" applyAlignment="1" applyBorder="1" applyFont="1">
      <alignment vertical="center"/>
    </xf>
    <xf borderId="9" fillId="0" fontId="8" numFmtId="0" xfId="0" applyAlignment="1" applyBorder="1" applyFont="1">
      <alignment vertical="center"/>
    </xf>
    <xf borderId="10" fillId="0" fontId="6" numFmtId="0" xfId="0" applyAlignment="1" applyBorder="1" applyFont="1">
      <alignment shrinkToFit="0" vertical="center" wrapText="0"/>
    </xf>
    <xf borderId="11" fillId="2" fontId="6" numFmtId="0" xfId="0" applyAlignment="1" applyBorder="1" applyFont="1">
      <alignment horizontal="left" shrinkToFit="0" vertical="center" wrapText="0"/>
    </xf>
    <xf borderId="12" fillId="0" fontId="8" numFmtId="0" xfId="0" applyAlignment="1" applyBorder="1" applyFont="1">
      <alignment vertical="center"/>
    </xf>
    <xf borderId="13" fillId="2" fontId="6" numFmtId="0" xfId="0" applyAlignment="1" applyBorder="1" applyFont="1">
      <alignment horizontal="center" shrinkToFit="0" vertical="center" wrapText="0"/>
    </xf>
    <xf borderId="14" fillId="2" fontId="6" numFmtId="0" xfId="0" applyAlignment="1" applyBorder="1" applyFont="1">
      <alignment horizontal="center" shrinkToFit="0" vertical="center" wrapText="0"/>
    </xf>
    <xf borderId="14" fillId="0" fontId="6" numFmtId="0" xfId="0" applyAlignment="1" applyBorder="1" applyFont="1">
      <alignment shrinkToFit="0" vertical="center" wrapText="0"/>
    </xf>
    <xf borderId="15" fillId="2" fontId="6" numFmtId="0" xfId="0" applyAlignment="1" applyBorder="1" applyFont="1">
      <alignment horizontal="center" shrinkToFit="0" vertical="center" wrapText="0"/>
    </xf>
    <xf borderId="2" fillId="0" fontId="6" numFmtId="0" xfId="0" applyAlignment="1" applyBorder="1" applyFont="1">
      <alignment shrinkToFit="0" vertical="center" wrapText="0"/>
    </xf>
    <xf borderId="3" fillId="0" fontId="6" numFmtId="0" xfId="0" applyAlignment="1" applyBorder="1" applyFont="1">
      <alignment shrinkToFit="0" vertical="center" wrapText="0"/>
    </xf>
    <xf borderId="16" fillId="0" fontId="6" numFmtId="0" xfId="0" applyAlignment="1" applyBorder="1" applyFont="1">
      <alignment shrinkToFit="0" vertical="center" wrapText="0"/>
    </xf>
    <xf borderId="17" fillId="2" fontId="6" numFmtId="0" xfId="0" applyAlignment="1" applyBorder="1" applyFont="1">
      <alignment horizontal="left" shrinkToFit="0" vertical="center" wrapText="0"/>
    </xf>
    <xf borderId="18" fillId="0" fontId="8" numFmtId="0" xfId="0" applyAlignment="1" applyBorder="1" applyFont="1">
      <alignment vertical="center"/>
    </xf>
    <xf borderId="19" fillId="0" fontId="8" numFmtId="0" xfId="0" applyAlignment="1" applyBorder="1" applyFont="1">
      <alignment vertical="center"/>
    </xf>
    <xf borderId="5" fillId="0" fontId="6" numFmtId="0" xfId="0" applyAlignment="1" applyBorder="1" applyFont="1">
      <alignment shrinkToFit="1" vertical="center" wrapText="0"/>
    </xf>
    <xf borderId="10" fillId="0" fontId="8" numFmtId="0" xfId="0" applyAlignment="1" applyBorder="1" applyFont="1">
      <alignment vertical="center"/>
    </xf>
    <xf borderId="20" fillId="0" fontId="8" numFmtId="0" xfId="0" applyAlignment="1" applyBorder="1" applyFont="1">
      <alignment vertical="center"/>
    </xf>
    <xf borderId="21" fillId="2" fontId="6" numFmtId="0" xfId="0" applyAlignment="1" applyBorder="1" applyFont="1">
      <alignment horizontal="left" shrinkToFit="0" vertical="center" wrapText="0"/>
    </xf>
    <xf borderId="22" fillId="0" fontId="8" numFmtId="0" xfId="0" applyAlignment="1" applyBorder="1" applyFont="1">
      <alignment vertical="center"/>
    </xf>
    <xf borderId="23" fillId="0" fontId="8" numFmtId="0" xfId="0" applyAlignment="1" applyBorder="1" applyFont="1">
      <alignment vertical="center"/>
    </xf>
    <xf borderId="10" fillId="0" fontId="6" numFmtId="0" xfId="0" applyAlignment="1" applyBorder="1" applyFont="1">
      <alignment shrinkToFit="1" vertical="center" wrapText="0"/>
    </xf>
    <xf borderId="24" fillId="2" fontId="9" numFmtId="0" xfId="0" applyAlignment="1" applyBorder="1" applyFont="1">
      <alignment horizontal="left" shrinkToFit="0" vertical="center" wrapText="0"/>
    </xf>
    <xf borderId="25" fillId="0" fontId="8" numFmtId="0" xfId="0" applyAlignment="1" applyBorder="1" applyFont="1">
      <alignment vertical="center"/>
    </xf>
    <xf borderId="26" fillId="0" fontId="8" numFmtId="0" xfId="0" applyAlignment="1" applyBorder="1" applyFont="1">
      <alignment vertical="center"/>
    </xf>
    <xf borderId="0" fillId="0" fontId="6" numFmtId="0" xfId="0" applyAlignment="1" applyFont="1">
      <alignment horizontal="center" shrinkToFit="0" vertical="center" wrapText="1"/>
    </xf>
    <xf borderId="0" fillId="0" fontId="6" numFmtId="0" xfId="0" applyAlignment="1" applyFont="1">
      <alignment horizontal="right" shrinkToFit="0" vertical="top" wrapText="1"/>
    </xf>
    <xf borderId="0" fillId="0" fontId="6" numFmtId="0" xfId="0" applyAlignment="1" applyFont="1">
      <alignment horizontal="left" shrinkToFit="0" vertical="top" wrapText="1"/>
    </xf>
    <xf borderId="5" fillId="0" fontId="6" numFmtId="0" xfId="0" applyAlignment="1" applyBorder="1" applyFont="1">
      <alignment horizontal="center" shrinkToFit="0" vertical="center" wrapText="0"/>
    </xf>
    <xf borderId="27" fillId="0" fontId="6" numFmtId="0" xfId="0" applyAlignment="1" applyBorder="1" applyFont="1">
      <alignment horizontal="center" shrinkToFit="0" vertical="center" wrapText="0"/>
    </xf>
    <xf borderId="28" fillId="0" fontId="8" numFmtId="0" xfId="0" applyAlignment="1" applyBorder="1" applyFont="1">
      <alignment vertical="center"/>
    </xf>
    <xf borderId="29" fillId="0" fontId="8" numFmtId="0" xfId="0" applyAlignment="1" applyBorder="1" applyFont="1">
      <alignment vertical="center"/>
    </xf>
    <xf borderId="1" fillId="0" fontId="6" numFmtId="0" xfId="0" applyAlignment="1" applyBorder="1" applyFont="1">
      <alignment horizontal="center" shrinkToFit="0" vertical="center" wrapText="0"/>
    </xf>
    <xf borderId="30" fillId="0" fontId="8" numFmtId="0" xfId="0" applyAlignment="1" applyBorder="1" applyFont="1">
      <alignment vertical="center"/>
    </xf>
    <xf borderId="31" fillId="0" fontId="8" numFmtId="0" xfId="0" applyAlignment="1" applyBorder="1" applyFont="1">
      <alignment vertical="center"/>
    </xf>
    <xf borderId="32" fillId="0" fontId="8" numFmtId="0" xfId="0" applyAlignment="1" applyBorder="1" applyFont="1">
      <alignment vertical="center"/>
    </xf>
    <xf borderId="27" fillId="0" fontId="6" numFmtId="0" xfId="0" applyAlignment="1" applyBorder="1" applyFont="1">
      <alignment horizontal="center" shrinkToFit="0" vertical="center" wrapText="1"/>
    </xf>
    <xf borderId="33" fillId="0" fontId="8" numFmtId="0" xfId="0" applyAlignment="1" applyBorder="1" applyFont="1">
      <alignment vertical="center"/>
    </xf>
    <xf borderId="34" fillId="0" fontId="6" numFmtId="0" xfId="0" applyAlignment="1" applyBorder="1" applyFont="1">
      <alignment horizontal="center" shrinkToFit="0" vertical="center" wrapText="0"/>
    </xf>
    <xf borderId="7" fillId="2" fontId="4" numFmtId="49" xfId="0" applyAlignment="1" applyBorder="1" applyFont="1" applyNumberFormat="1">
      <alignment horizontal="center" shrinkToFit="0" vertical="center" wrapText="0"/>
    </xf>
    <xf borderId="35" fillId="0" fontId="8" numFmtId="0" xfId="0" applyAlignment="1" applyBorder="1" applyFont="1">
      <alignment vertical="center"/>
    </xf>
    <xf borderId="36" fillId="2" fontId="6" numFmtId="0" xfId="0" applyAlignment="1" applyBorder="1" applyFont="1">
      <alignment shrinkToFit="0" vertical="center" wrapText="0"/>
    </xf>
    <xf borderId="37" fillId="0" fontId="8" numFmtId="0" xfId="0" applyAlignment="1" applyBorder="1" applyFont="1">
      <alignment vertical="center"/>
    </xf>
    <xf borderId="38" fillId="2" fontId="6" numFmtId="0" xfId="0" applyAlignment="1" applyBorder="1" applyFont="1">
      <alignment shrinkToFit="0" vertical="center" wrapText="0"/>
    </xf>
    <xf borderId="39" fillId="2" fontId="6" numFmtId="0" xfId="0" applyAlignment="1" applyBorder="1" applyFont="1">
      <alignment shrinkToFit="0" vertical="center" wrapText="0"/>
    </xf>
    <xf borderId="40" fillId="2" fontId="6" numFmtId="0" xfId="0" applyAlignment="1" applyBorder="1" applyFont="1">
      <alignment shrinkToFit="0" vertical="center" wrapText="1"/>
    </xf>
    <xf borderId="41" fillId="2" fontId="6" numFmtId="0" xfId="0" applyAlignment="1" applyBorder="1" applyFont="1">
      <alignment shrinkToFit="0" vertical="center" wrapText="1"/>
    </xf>
    <xf borderId="0" fillId="0" fontId="6" numFmtId="164" xfId="0" applyAlignment="1" applyFont="1" applyNumberFormat="1">
      <alignment shrinkToFit="0" vertical="center" wrapText="0"/>
    </xf>
    <xf borderId="0" fillId="0" fontId="6" numFmtId="165" xfId="0" applyAlignment="1" applyFont="1" applyNumberFormat="1">
      <alignment shrinkToFit="0" vertical="center" wrapText="0"/>
    </xf>
    <xf borderId="11" fillId="2" fontId="4" numFmtId="49" xfId="0" applyAlignment="1" applyBorder="1" applyFont="1" applyNumberFormat="1">
      <alignment horizontal="center" shrinkToFit="0" vertical="center" wrapText="0"/>
    </xf>
    <xf borderId="1" fillId="2" fontId="6" numFmtId="0" xfId="0" applyAlignment="1" applyBorder="1" applyFont="1">
      <alignment shrinkToFit="0" vertical="center" wrapText="1"/>
    </xf>
    <xf borderId="1" fillId="2" fontId="6" numFmtId="0" xfId="0" applyAlignment="1" applyBorder="1" applyFont="1">
      <alignment shrinkToFit="0" vertical="center" wrapText="0"/>
    </xf>
    <xf borderId="42" fillId="2" fontId="6" numFmtId="0" xfId="0" applyAlignment="1" applyBorder="1" applyFont="1">
      <alignment shrinkToFit="0" vertical="center" wrapText="0"/>
    </xf>
    <xf borderId="42" fillId="2" fontId="6" numFmtId="0" xfId="0" applyAlignment="1" applyBorder="1" applyFont="1">
      <alignment shrinkToFit="0" vertical="center" wrapText="1"/>
    </xf>
    <xf borderId="43" fillId="2" fontId="6" numFmtId="0" xfId="0" applyAlignment="1" applyBorder="1" applyFont="1">
      <alignment shrinkToFit="0" vertical="center" wrapText="1"/>
    </xf>
    <xf borderId="21" fillId="2" fontId="4" numFmtId="49" xfId="0" applyAlignment="1" applyBorder="1" applyFont="1" applyNumberFormat="1">
      <alignment horizontal="center" shrinkToFit="0" vertical="center" wrapText="0"/>
    </xf>
    <xf borderId="44" fillId="0" fontId="8" numFmtId="0" xfId="0" applyAlignment="1" applyBorder="1" applyFont="1">
      <alignment vertical="center"/>
    </xf>
    <xf borderId="24" fillId="2" fontId="4" numFmtId="49" xfId="0" applyAlignment="1" applyBorder="1" applyFont="1" applyNumberFormat="1">
      <alignment horizontal="center" shrinkToFit="0" vertical="center" wrapText="0"/>
    </xf>
    <xf borderId="45" fillId="0" fontId="8" numFmtId="0" xfId="0" applyAlignment="1" applyBorder="1" applyFont="1">
      <alignment vertical="center"/>
    </xf>
    <xf borderId="46" fillId="2" fontId="6" numFmtId="0" xfId="0" applyAlignment="1" applyBorder="1" applyFont="1">
      <alignment shrinkToFit="0" vertical="center" wrapText="0"/>
    </xf>
    <xf borderId="47" fillId="2" fontId="6" numFmtId="0" xfId="0" applyAlignment="1" applyBorder="1" applyFont="1">
      <alignment shrinkToFit="0" vertical="center" wrapText="0"/>
    </xf>
    <xf borderId="47" fillId="2" fontId="6" numFmtId="0" xfId="0" applyAlignment="1" applyBorder="1" applyFont="1">
      <alignment shrinkToFit="0" vertical="center" wrapText="1"/>
    </xf>
    <xf borderId="48" fillId="2" fontId="6" numFmtId="0" xfId="0" applyAlignment="1" applyBorder="1" applyFont="1">
      <alignment shrinkToFit="0" vertical="center" wrapText="1"/>
    </xf>
    <xf borderId="0" fillId="0" fontId="10" numFmtId="0" xfId="0" applyAlignment="1" applyFont="1">
      <alignment shrinkToFit="0" vertical="center" wrapText="0"/>
    </xf>
    <xf borderId="0" fillId="0" fontId="2" numFmtId="0" xfId="0" applyAlignment="1" applyFont="1">
      <alignment horizontal="right" shrinkToFit="0" vertical="top" wrapText="1"/>
    </xf>
    <xf borderId="0" fillId="0" fontId="2" numFmtId="0" xfId="0" applyAlignment="1" applyFont="1">
      <alignment horizontal="left" shrinkToFit="0" vertical="top" wrapText="1"/>
    </xf>
    <xf borderId="49" fillId="2" fontId="2" numFmtId="0" xfId="0" applyAlignment="1" applyBorder="1" applyFont="1">
      <alignment shrinkToFit="0" vertical="center" wrapText="0"/>
    </xf>
    <xf borderId="49" fillId="3" fontId="2" numFmtId="0" xfId="0" applyAlignment="1" applyBorder="1" applyFill="1" applyFont="1">
      <alignment shrinkToFit="0" vertical="center" wrapText="0"/>
    </xf>
    <xf borderId="49" fillId="4" fontId="2" numFmtId="0" xfId="0" applyAlignment="1" applyBorder="1" applyFill="1" applyFont="1">
      <alignment shrinkToFit="0" vertical="center" wrapText="0"/>
    </xf>
    <xf borderId="1" fillId="5" fontId="6" numFmtId="0" xfId="0" applyAlignment="1" applyBorder="1" applyFill="1" applyFont="1">
      <alignment horizontal="center" shrinkToFit="0" vertical="center" wrapText="0"/>
    </xf>
    <xf borderId="0" fillId="0" fontId="11" numFmtId="0" xfId="0" applyAlignment="1" applyFont="1">
      <alignment horizontal="center" shrinkToFit="0" vertical="center" wrapText="0"/>
    </xf>
    <xf borderId="0" fillId="0" fontId="12" numFmtId="0" xfId="0" applyAlignment="1" applyFont="1">
      <alignment shrinkToFit="0" vertical="center" wrapText="0"/>
    </xf>
    <xf borderId="0" fillId="0" fontId="11" numFmtId="0" xfId="0" applyAlignment="1" applyFont="1">
      <alignment horizontal="right" shrinkToFit="0" vertical="center" wrapText="0"/>
    </xf>
    <xf borderId="50" fillId="6" fontId="11" numFmtId="0" xfId="0" applyAlignment="1" applyBorder="1" applyFill="1" applyFont="1">
      <alignment horizontal="center" shrinkToFit="0" vertical="center" wrapText="0"/>
    </xf>
    <xf borderId="51" fillId="0" fontId="8" numFmtId="0" xfId="0" applyAlignment="1" applyBorder="1" applyFont="1">
      <alignment vertical="center"/>
    </xf>
    <xf borderId="0" fillId="0" fontId="11" numFmtId="0" xfId="0" applyAlignment="1" applyFont="1">
      <alignment shrinkToFit="0" vertical="center" wrapText="0"/>
    </xf>
    <xf borderId="0" fillId="0" fontId="5" numFmtId="0" xfId="0" applyAlignment="1" applyFont="1">
      <alignment horizontal="right" shrinkToFit="0" vertical="center" wrapText="0"/>
    </xf>
    <xf borderId="27" fillId="0" fontId="13" numFmtId="0" xfId="0" applyAlignment="1" applyBorder="1" applyFont="1">
      <alignment horizontal="center" shrinkToFit="0" vertical="center" wrapText="0"/>
    </xf>
    <xf borderId="52" fillId="5" fontId="13" numFmtId="0" xfId="0" applyAlignment="1" applyBorder="1" applyFont="1">
      <alignment shrinkToFit="0" vertical="center" wrapText="0"/>
    </xf>
    <xf borderId="53" fillId="0" fontId="8" numFmtId="0" xfId="0" applyAlignment="1" applyBorder="1" applyFont="1">
      <alignment vertical="center"/>
    </xf>
    <xf borderId="54" fillId="0" fontId="8" numFmtId="0" xfId="0" applyAlignment="1" applyBorder="1" applyFont="1">
      <alignment vertical="center"/>
    </xf>
    <xf borderId="0" fillId="0" fontId="14" numFmtId="0" xfId="0" applyAlignment="1" applyFont="1">
      <alignment shrinkToFit="0" vertical="center" wrapText="0"/>
    </xf>
    <xf borderId="34" fillId="0" fontId="13" numFmtId="0" xfId="0" applyAlignment="1" applyBorder="1" applyFont="1">
      <alignment horizontal="center" shrinkToFit="0" vertical="center" wrapText="0"/>
    </xf>
    <xf borderId="55" fillId="0" fontId="8" numFmtId="0" xfId="0" applyAlignment="1" applyBorder="1" applyFont="1">
      <alignment vertical="center"/>
    </xf>
    <xf borderId="56" fillId="5" fontId="13" numFmtId="0" xfId="0" applyAlignment="1" applyBorder="1" applyFont="1">
      <alignment shrinkToFit="0" vertical="center" wrapText="1"/>
    </xf>
    <xf borderId="57" fillId="0" fontId="8" numFmtId="0" xfId="0" applyAlignment="1" applyBorder="1" applyFont="1">
      <alignment vertical="center"/>
    </xf>
    <xf borderId="58" fillId="0" fontId="8" numFmtId="0" xfId="0" applyAlignment="1" applyBorder="1" applyFont="1">
      <alignment vertical="center"/>
    </xf>
    <xf borderId="27" fillId="0" fontId="13" numFmtId="0" xfId="0" applyAlignment="1" applyBorder="1" applyFont="1">
      <alignment horizontal="center" shrinkToFit="0" vertical="center" wrapText="1"/>
    </xf>
    <xf borderId="27" fillId="0" fontId="13" numFmtId="0" xfId="0" applyAlignment="1" applyBorder="1" applyFont="1">
      <alignment shrinkToFit="0" vertical="center" wrapText="0"/>
    </xf>
    <xf borderId="59" fillId="5" fontId="13" numFmtId="0" xfId="0" applyAlignment="1" applyBorder="1" applyFont="1">
      <alignment shrinkToFit="0" vertical="center" wrapText="0"/>
    </xf>
    <xf borderId="60" fillId="0" fontId="8" numFmtId="0" xfId="0" applyAlignment="1" applyBorder="1" applyFont="1">
      <alignment vertical="center"/>
    </xf>
    <xf borderId="1" fillId="0" fontId="13" numFmtId="0" xfId="0" applyAlignment="1" applyBorder="1" applyFont="1">
      <alignment shrinkToFit="0" vertical="center" wrapText="0"/>
    </xf>
    <xf borderId="6" fillId="0" fontId="13" numFmtId="0" xfId="0" applyAlignment="1" applyBorder="1" applyFont="1">
      <alignment shrinkToFit="0" vertical="center" wrapText="0"/>
    </xf>
    <xf borderId="20" fillId="0" fontId="13" numFmtId="0" xfId="0" applyAlignment="1" applyBorder="1" applyFont="1">
      <alignment shrinkToFit="0" vertical="center" wrapText="0"/>
    </xf>
    <xf borderId="61" fillId="0" fontId="8" numFmtId="0" xfId="0" applyAlignment="1" applyBorder="1" applyFont="1">
      <alignment vertical="center"/>
    </xf>
    <xf borderId="62" fillId="5" fontId="13" numFmtId="0" xfId="0" applyAlignment="1" applyBorder="1" applyFont="1">
      <alignment shrinkToFit="0" vertical="center" wrapText="0"/>
    </xf>
    <xf borderId="63" fillId="0" fontId="8" numFmtId="0" xfId="0" applyAlignment="1" applyBorder="1" applyFont="1">
      <alignment vertical="center"/>
    </xf>
    <xf borderId="64" fillId="0" fontId="8" numFmtId="0" xfId="0" applyAlignment="1" applyBorder="1" applyFont="1">
      <alignment vertical="center"/>
    </xf>
    <xf borderId="34" fillId="0" fontId="8" numFmtId="0" xfId="0" applyAlignment="1" applyBorder="1" applyFont="1">
      <alignment vertical="center"/>
    </xf>
    <xf borderId="65" fillId="5" fontId="13" numFmtId="0" xfId="0" applyAlignment="1" applyBorder="1" applyFont="1">
      <alignment shrinkToFit="0" vertical="center" wrapText="0"/>
    </xf>
    <xf borderId="52" fillId="0" fontId="13" numFmtId="0" xfId="0" applyAlignment="1" applyBorder="1" applyFont="1">
      <alignment horizontal="center" shrinkToFit="0" vertical="center" wrapText="1"/>
    </xf>
    <xf borderId="0" fillId="0" fontId="15" numFmtId="0" xfId="0" applyAlignment="1" applyFont="1">
      <alignment shrinkToFit="0" vertical="center" wrapText="0"/>
    </xf>
    <xf borderId="61" fillId="0" fontId="13" numFmtId="0" xfId="0" applyAlignment="1" applyBorder="1" applyFont="1">
      <alignment horizontal="center" shrinkToFit="0" vertical="center" wrapText="1"/>
    </xf>
    <xf borderId="1" fillId="0" fontId="13" numFmtId="0" xfId="0" applyAlignment="1" applyBorder="1" applyFont="1">
      <alignment horizontal="center" shrinkToFit="0" vertical="center" wrapText="0"/>
    </xf>
    <xf borderId="1" fillId="5" fontId="13" numFmtId="0" xfId="0" applyAlignment="1" applyBorder="1" applyFont="1">
      <alignment horizontal="center" shrinkToFit="1" vertical="center" wrapText="0"/>
    </xf>
    <xf borderId="0" fillId="0" fontId="13" numFmtId="0" xfId="0" applyAlignment="1" applyFont="1">
      <alignment horizontal="center" shrinkToFit="0" vertical="center" wrapText="0"/>
    </xf>
    <xf borderId="0" fillId="0" fontId="13" numFmtId="0" xfId="0" applyAlignment="1" applyFont="1">
      <alignment shrinkToFit="1" vertical="center" wrapText="0"/>
    </xf>
    <xf borderId="66" fillId="0" fontId="13" numFmtId="0" xfId="0" applyAlignment="1" applyBorder="1" applyFont="1">
      <alignment horizontal="left" shrinkToFit="0" vertical="center" wrapText="1"/>
    </xf>
    <xf borderId="67" fillId="0" fontId="13" numFmtId="0" xfId="0" applyAlignment="1" applyBorder="1" applyFont="1">
      <alignment horizontal="left" shrinkToFit="0" vertical="center" wrapText="1"/>
    </xf>
    <xf borderId="68" fillId="0" fontId="14" numFmtId="0" xfId="0" applyAlignment="1" applyBorder="1" applyFont="1">
      <alignment shrinkToFit="0" vertical="center" wrapText="0"/>
    </xf>
    <xf borderId="69" fillId="0" fontId="16" numFmtId="0" xfId="0" applyAlignment="1" applyBorder="1" applyFont="1">
      <alignment shrinkToFit="0" vertical="center" wrapText="0"/>
    </xf>
    <xf borderId="0" fillId="0" fontId="13" numFmtId="0" xfId="0" applyAlignment="1" applyFont="1">
      <alignment horizontal="left" shrinkToFit="0" vertical="center" wrapText="1"/>
    </xf>
    <xf borderId="70" fillId="0" fontId="14" numFmtId="0" xfId="0" applyAlignment="1" applyBorder="1" applyFont="1">
      <alignment shrinkToFit="0" vertical="center" wrapText="0"/>
    </xf>
    <xf borderId="69" fillId="0" fontId="6" numFmtId="0" xfId="0" applyAlignment="1" applyBorder="1" applyFont="1">
      <alignment shrinkToFit="0" vertical="center" wrapText="0"/>
    </xf>
    <xf borderId="71" fillId="3" fontId="17" numFmtId="0" xfId="0" applyAlignment="1" applyBorder="1" applyFont="1">
      <alignment horizontal="center" shrinkToFit="0" vertical="center" wrapText="0"/>
    </xf>
    <xf borderId="72" fillId="3" fontId="16" numFmtId="0" xfId="0" applyAlignment="1" applyBorder="1" applyFont="1">
      <alignment horizontal="center" shrinkToFit="0" vertical="center" wrapText="1"/>
    </xf>
    <xf borderId="73" fillId="0" fontId="8" numFmtId="0" xfId="0" applyAlignment="1" applyBorder="1" applyFont="1">
      <alignment vertical="center"/>
    </xf>
    <xf borderId="74" fillId="0" fontId="8" numFmtId="0" xfId="0" applyAlignment="1" applyBorder="1" applyFont="1">
      <alignment vertical="center"/>
    </xf>
    <xf borderId="71" fillId="4" fontId="17" numFmtId="0" xfId="0" applyAlignment="1" applyBorder="1" applyFont="1">
      <alignment horizontal="center" shrinkToFit="0" vertical="center" wrapText="0"/>
    </xf>
    <xf borderId="72" fillId="4" fontId="16" numFmtId="0" xfId="0" applyAlignment="1" applyBorder="1" applyFont="1">
      <alignment horizontal="center" shrinkToFit="0" vertical="center" wrapText="1"/>
    </xf>
    <xf borderId="71" fillId="7" fontId="17" numFmtId="0" xfId="0" applyAlignment="1" applyBorder="1" applyFill="1" applyFont="1">
      <alignment horizontal="center" shrinkToFit="0" vertical="center" wrapText="0"/>
    </xf>
    <xf borderId="72" fillId="7" fontId="16" numFmtId="0" xfId="0" applyAlignment="1" applyBorder="1" applyFont="1">
      <alignment horizontal="center" shrinkToFit="0" vertical="center" wrapText="1"/>
    </xf>
    <xf borderId="75" fillId="0" fontId="8" numFmtId="0" xfId="0" applyAlignment="1" applyBorder="1" applyFont="1">
      <alignment vertical="center"/>
    </xf>
    <xf borderId="0" fillId="0" fontId="18" numFmtId="0" xfId="0" applyAlignment="1" applyFont="1">
      <alignment shrinkToFit="0" vertical="center" wrapText="0"/>
    </xf>
    <xf borderId="76" fillId="0" fontId="6" numFmtId="0" xfId="0" applyAlignment="1" applyBorder="1" applyFont="1">
      <alignment shrinkToFit="0" vertical="center" wrapText="0"/>
    </xf>
    <xf borderId="31" fillId="0" fontId="19" numFmtId="0" xfId="0" applyAlignment="1" applyBorder="1" applyFont="1">
      <alignment shrinkToFit="0" vertical="center" wrapText="1"/>
    </xf>
    <xf borderId="77" fillId="0" fontId="19" numFmtId="0" xfId="0" applyAlignment="1" applyBorder="1" applyFont="1">
      <alignment shrinkToFit="0" vertical="center" wrapText="1"/>
    </xf>
    <xf borderId="78" fillId="0" fontId="13" numFmtId="0" xfId="0" applyAlignment="1" applyBorder="1" applyFont="1">
      <alignment shrinkToFit="0" vertical="center" wrapText="0"/>
    </xf>
    <xf borderId="0" fillId="0" fontId="7" numFmtId="0" xfId="0" applyAlignment="1" applyFont="1">
      <alignment horizontal="left" shrinkToFit="0" vertical="center" wrapText="0"/>
    </xf>
    <xf borderId="0" fillId="0" fontId="6" numFmtId="0" xfId="0" applyAlignment="1" applyFont="1">
      <alignment horizontal="center" shrinkToFit="0" vertical="center" wrapText="0"/>
    </xf>
    <xf borderId="0" fillId="0" fontId="6" numFmtId="0" xfId="0" applyAlignment="1" applyFont="1">
      <alignment shrinkToFit="1" vertical="center" wrapText="0"/>
    </xf>
    <xf borderId="0" fillId="0" fontId="6" numFmtId="0" xfId="0" applyAlignment="1" applyFont="1">
      <alignment horizontal="left" shrinkToFit="0" vertical="center" wrapText="0"/>
    </xf>
    <xf borderId="0" fillId="0" fontId="20" numFmtId="0" xfId="0" applyAlignment="1" applyFont="1">
      <alignment horizontal="center" shrinkToFit="0" vertical="center" wrapText="0"/>
    </xf>
    <xf borderId="0" fillId="0" fontId="19" numFmtId="0" xfId="0" applyAlignment="1" applyFont="1">
      <alignment horizontal="left" shrinkToFit="0" vertical="center" wrapText="0"/>
    </xf>
    <xf borderId="0" fillId="0" fontId="21" numFmtId="0" xfId="0" applyAlignment="1" applyFont="1">
      <alignment horizontal="center" shrinkToFit="0" vertical="center" wrapText="0"/>
    </xf>
    <xf borderId="0" fillId="0" fontId="21" numFmtId="0" xfId="0" applyAlignment="1" applyFont="1">
      <alignment horizontal="left" shrinkToFit="0" vertical="center" wrapText="0"/>
    </xf>
    <xf borderId="0" fillId="0" fontId="21" numFmtId="0" xfId="0" applyAlignment="1" applyFont="1">
      <alignment shrinkToFit="0" vertical="center" wrapText="1"/>
    </xf>
    <xf borderId="0" fillId="0" fontId="21" numFmtId="0" xfId="0" applyAlignment="1" applyFont="1">
      <alignment horizontal="left" shrinkToFit="0" vertical="center" wrapText="1"/>
    </xf>
    <xf borderId="0" fillId="0" fontId="19" numFmtId="0" xfId="0" applyAlignment="1" applyFont="1">
      <alignment horizontal="left" shrinkToFit="0" vertical="center" wrapText="1"/>
    </xf>
    <xf borderId="0" fillId="0" fontId="22" numFmtId="0" xfId="0" applyAlignment="1" applyFont="1">
      <alignment horizontal="left" shrinkToFit="0" vertical="center" wrapText="1"/>
    </xf>
    <xf borderId="0" fillId="0" fontId="17" numFmtId="0" xfId="0" applyAlignment="1" applyFont="1">
      <alignment shrinkToFit="0" vertical="center" wrapText="0"/>
    </xf>
    <xf borderId="0" fillId="0" fontId="19" numFmtId="0" xfId="0" applyAlignment="1" applyFont="1">
      <alignment shrinkToFit="0" vertical="center" wrapText="0"/>
    </xf>
    <xf borderId="0" fillId="0" fontId="13" numFmtId="0" xfId="0" applyAlignment="1" applyFont="1">
      <alignment horizontal="left" shrinkToFit="0" vertical="center" wrapText="0"/>
    </xf>
    <xf borderId="0" fillId="0" fontId="4" numFmtId="164" xfId="0" applyAlignment="1" applyFont="1" applyNumberFormat="1">
      <alignment horizontal="right" shrinkToFit="0" vertical="center" wrapText="0"/>
    </xf>
    <xf borderId="0" fillId="0" fontId="4" numFmtId="0" xfId="0" applyAlignment="1" applyFont="1">
      <alignment horizontal="right" shrinkToFit="0" vertical="center" wrapText="0"/>
    </xf>
    <xf borderId="0" fillId="0" fontId="23" numFmtId="0" xfId="0" applyAlignment="1" applyFont="1">
      <alignment horizontal="right" shrinkToFit="0" vertical="center" wrapText="0"/>
    </xf>
    <xf borderId="1" fillId="8" fontId="23" numFmtId="0" xfId="0" applyAlignment="1" applyBorder="1" applyFill="1" applyFont="1">
      <alignment horizontal="left" shrinkToFit="0" vertical="center" wrapText="0"/>
    </xf>
    <xf borderId="1" fillId="0" fontId="21" numFmtId="0" xfId="0" applyAlignment="1" applyBorder="1" applyFont="1">
      <alignment shrinkToFit="0" vertical="center" wrapText="0"/>
    </xf>
    <xf borderId="6" fillId="0" fontId="24" numFmtId="0" xfId="0" applyAlignment="1" applyBorder="1" applyFont="1">
      <alignment horizontal="center" shrinkToFit="0" vertical="center" wrapText="0"/>
    </xf>
    <xf borderId="6" fillId="0" fontId="23" numFmtId="0" xfId="0" applyAlignment="1" applyBorder="1" applyFont="1">
      <alignment horizontal="center" shrinkToFit="0" vertical="center" wrapText="0"/>
    </xf>
    <xf borderId="6" fillId="0" fontId="23" numFmtId="0" xfId="0" applyAlignment="1" applyBorder="1" applyFont="1">
      <alignment shrinkToFit="0" vertical="center" wrapText="0"/>
    </xf>
    <xf borderId="6" fillId="0" fontId="24" numFmtId="0" xfId="0" applyAlignment="1" applyBorder="1" applyFont="1">
      <alignment shrinkToFit="0" vertical="center" wrapText="0"/>
    </xf>
    <xf borderId="20" fillId="0" fontId="24" numFmtId="0" xfId="0" applyAlignment="1" applyBorder="1" applyFont="1">
      <alignment shrinkToFit="0" vertical="center" wrapText="0"/>
    </xf>
    <xf borderId="27" fillId="0" fontId="14" numFmtId="164" xfId="0" applyAlignment="1" applyBorder="1" applyFont="1" applyNumberFormat="1">
      <alignment horizontal="right" shrinkToFit="0" vertical="center" wrapText="0"/>
    </xf>
    <xf borderId="79" fillId="0" fontId="8" numFmtId="0" xfId="0" applyAlignment="1" applyBorder="1" applyFont="1">
      <alignment vertical="center"/>
    </xf>
    <xf borderId="29" fillId="0" fontId="24" numFmtId="164" xfId="0" applyAlignment="1" applyBorder="1" applyFont="1" applyNumberFormat="1">
      <alignment shrinkToFit="0" vertical="center" wrapText="0"/>
    </xf>
    <xf borderId="6" fillId="0" fontId="24" numFmtId="0" xfId="0" applyAlignment="1" applyBorder="1" applyFont="1">
      <alignment horizontal="left" shrinkToFit="0" vertical="center" wrapText="1"/>
    </xf>
    <xf borderId="1" fillId="0" fontId="14" numFmtId="164" xfId="0" applyAlignment="1" applyBorder="1" applyFont="1" applyNumberFormat="1">
      <alignment horizontal="right" shrinkToFit="0" vertical="center" wrapText="0"/>
    </xf>
    <xf borderId="80" fillId="0" fontId="8" numFmtId="0" xfId="0" applyAlignment="1" applyBorder="1" applyFont="1">
      <alignment vertical="center"/>
    </xf>
    <xf borderId="81" fillId="0" fontId="24" numFmtId="164" xfId="0" applyAlignment="1" applyBorder="1" applyFont="1" applyNumberFormat="1">
      <alignment shrinkToFit="0" vertical="center" wrapText="0"/>
    </xf>
    <xf borderId="0" fillId="0" fontId="24" numFmtId="0" xfId="0" applyAlignment="1" applyFont="1">
      <alignment horizontal="left" shrinkToFit="0" vertical="center" wrapText="1"/>
    </xf>
    <xf borderId="0" fillId="0" fontId="24" numFmtId="164" xfId="0" applyAlignment="1" applyFont="1" applyNumberFormat="1">
      <alignment shrinkToFit="0" vertical="center" wrapText="0"/>
    </xf>
    <xf borderId="1" fillId="8" fontId="2" numFmtId="0" xfId="0" applyAlignment="1" applyBorder="1" applyFont="1">
      <alignment horizontal="center" shrinkToFit="0" vertical="center" wrapText="0"/>
    </xf>
    <xf borderId="1" fillId="8" fontId="24" numFmtId="0" xfId="0" applyAlignment="1" applyBorder="1" applyFont="1">
      <alignment horizontal="center" shrinkToFit="0" vertical="center" wrapText="0"/>
    </xf>
    <xf borderId="71" fillId="9" fontId="25" numFmtId="0" xfId="0" applyAlignment="1" applyBorder="1" applyFill="1" applyFont="1">
      <alignment horizontal="center" shrinkToFit="0" vertical="center" wrapText="0"/>
    </xf>
    <xf borderId="11" fillId="8" fontId="24" numFmtId="0" xfId="0" applyAlignment="1" applyBorder="1" applyFont="1">
      <alignment horizontal="center" shrinkToFit="0" vertical="center" wrapText="0"/>
    </xf>
    <xf borderId="82" fillId="10" fontId="1" numFmtId="0" xfId="0" applyAlignment="1" applyBorder="1" applyFill="1" applyFont="1">
      <alignment horizontal="left" shrinkToFit="0" vertical="center" wrapText="0"/>
    </xf>
    <xf borderId="6" fillId="0" fontId="23" numFmtId="0" xfId="0" applyAlignment="1" applyBorder="1" applyFont="1">
      <alignment horizontal="left" shrinkToFit="0" vertical="center" wrapText="0"/>
    </xf>
    <xf borderId="27" fillId="0" fontId="14" numFmtId="166" xfId="0" applyAlignment="1" applyBorder="1" applyFont="1" applyNumberFormat="1">
      <alignment horizontal="right" shrinkToFit="0" vertical="center" wrapText="0"/>
    </xf>
    <xf borderId="83" fillId="0" fontId="24" numFmtId="0" xfId="0" applyAlignment="1" applyBorder="1" applyFont="1">
      <alignment shrinkToFit="0" vertical="center" wrapText="0"/>
    </xf>
    <xf borderId="84" fillId="0" fontId="24" numFmtId="0" xfId="0" applyAlignment="1" applyBorder="1" applyFont="1">
      <alignment shrinkToFit="0" vertical="center" wrapText="0"/>
    </xf>
    <xf borderId="2" fillId="3" fontId="14" numFmtId="166" xfId="0" applyAlignment="1" applyBorder="1" applyFont="1" applyNumberFormat="1">
      <alignment horizontal="right" shrinkToFit="0" vertical="center" wrapText="0"/>
    </xf>
    <xf borderId="81" fillId="0" fontId="24" numFmtId="0" xfId="0" applyAlignment="1" applyBorder="1" applyFont="1">
      <alignment shrinkToFit="0" vertical="center" wrapText="0"/>
    </xf>
    <xf borderId="0" fillId="0" fontId="21" numFmtId="0" xfId="0" applyAlignment="1" applyFont="1">
      <alignment shrinkToFit="0" vertical="center" wrapText="0"/>
    </xf>
    <xf borderId="0" fillId="0" fontId="24" numFmtId="0" xfId="0" applyAlignment="1" applyFont="1">
      <alignment horizontal="left" shrinkToFit="0" vertical="center" wrapText="0"/>
    </xf>
    <xf borderId="0" fillId="0" fontId="21" numFmtId="164" xfId="0" applyAlignment="1" applyFont="1" applyNumberFormat="1">
      <alignment horizontal="right" shrinkToFit="0" vertical="center" wrapText="0"/>
    </xf>
    <xf borderId="0" fillId="0" fontId="14" numFmtId="164" xfId="0" applyAlignment="1" applyFont="1" applyNumberFormat="1">
      <alignment horizontal="right" shrinkToFit="0" vertical="center" wrapText="0"/>
    </xf>
    <xf borderId="0" fillId="0" fontId="24" numFmtId="0" xfId="0" applyAlignment="1" applyFont="1">
      <alignment shrinkToFit="0" vertical="center" wrapText="0"/>
    </xf>
    <xf borderId="27" fillId="0" fontId="21" numFmtId="0" xfId="0" applyAlignment="1" applyBorder="1" applyFont="1">
      <alignment shrinkToFit="0" vertical="center" wrapText="0"/>
    </xf>
    <xf borderId="28" fillId="0" fontId="24" numFmtId="0" xfId="0" applyAlignment="1" applyBorder="1" applyFont="1">
      <alignment horizontal="center" shrinkToFit="0" vertical="center" wrapText="0"/>
    </xf>
    <xf borderId="28" fillId="0" fontId="23" numFmtId="0" xfId="0" applyAlignment="1" applyBorder="1" applyFont="1">
      <alignment horizontal="center" shrinkToFit="0" vertical="center" wrapText="0"/>
    </xf>
    <xf borderId="53" fillId="0" fontId="23" numFmtId="0" xfId="0" applyAlignment="1" applyBorder="1" applyFont="1">
      <alignment horizontal="left" shrinkToFit="0" vertical="center" wrapText="0"/>
    </xf>
    <xf borderId="85" fillId="0" fontId="8" numFmtId="0" xfId="0" applyAlignment="1" applyBorder="1" applyFont="1">
      <alignment vertical="center"/>
    </xf>
    <xf borderId="2" fillId="0" fontId="14" numFmtId="164" xfId="0" applyAlignment="1" applyBorder="1" applyFont="1" applyNumberFormat="1">
      <alignment horizontal="right" shrinkToFit="0" vertical="center" wrapText="0"/>
    </xf>
    <xf borderId="61" fillId="0" fontId="2" numFmtId="0" xfId="0" applyAlignment="1" applyBorder="1" applyFont="1">
      <alignment shrinkToFit="0" vertical="center" wrapText="0"/>
    </xf>
    <xf borderId="86" fillId="9" fontId="25" numFmtId="0" xfId="0" applyAlignment="1" applyBorder="1" applyFont="1">
      <alignment horizontal="center" shrinkToFit="0" vertical="center" wrapText="0"/>
    </xf>
    <xf borderId="69" fillId="0" fontId="24" numFmtId="164" xfId="0" applyAlignment="1" applyBorder="1" applyFont="1" applyNumberFormat="1">
      <alignment horizontal="center" shrinkToFit="0" textRotation="255" vertical="center" wrapText="0"/>
    </xf>
    <xf borderId="66" fillId="10" fontId="1" numFmtId="0" xfId="0" applyAlignment="1" applyBorder="1" applyFont="1">
      <alignment horizontal="left" shrinkToFit="0" vertical="center" wrapText="1"/>
    </xf>
    <xf borderId="67" fillId="0" fontId="8" numFmtId="0" xfId="0" applyAlignment="1" applyBorder="1" applyFont="1">
      <alignment vertical="center"/>
    </xf>
    <xf borderId="68" fillId="0" fontId="8" numFmtId="0" xfId="0" applyAlignment="1" applyBorder="1" applyFont="1">
      <alignment vertical="center"/>
    </xf>
    <xf borderId="87" fillId="0" fontId="21" numFmtId="0" xfId="0" applyAlignment="1" applyBorder="1" applyFont="1">
      <alignment horizontal="center" shrinkToFit="0" vertical="center" wrapText="0"/>
    </xf>
    <xf borderId="88" fillId="0" fontId="24" numFmtId="0" xfId="0" applyAlignment="1" applyBorder="1" applyFont="1">
      <alignment horizontal="left" shrinkToFit="0" vertical="center" wrapText="0"/>
    </xf>
    <xf borderId="2" fillId="6" fontId="14" numFmtId="164" xfId="0" applyAlignment="1" applyBorder="1" applyFont="1" applyNumberFormat="1">
      <alignment horizontal="right" shrinkToFit="0" vertical="center" wrapText="0"/>
    </xf>
    <xf borderId="89" fillId="0" fontId="8" numFmtId="0" xfId="0" applyAlignment="1" applyBorder="1" applyFont="1">
      <alignment vertical="center"/>
    </xf>
    <xf borderId="69" fillId="0" fontId="8" numFmtId="0" xfId="0" applyAlignment="1" applyBorder="1" applyFont="1">
      <alignment vertical="center"/>
    </xf>
    <xf borderId="70" fillId="0" fontId="8" numFmtId="0" xfId="0" applyAlignment="1" applyBorder="1" applyFont="1">
      <alignment vertical="center"/>
    </xf>
    <xf borderId="90" fillId="0" fontId="21" numFmtId="0" xfId="0" applyAlignment="1" applyBorder="1" applyFont="1">
      <alignment horizontal="left" shrinkToFit="0" vertical="center" wrapText="0"/>
    </xf>
    <xf borderId="91" fillId="0" fontId="8" numFmtId="0" xfId="0" applyAlignment="1" applyBorder="1" applyFont="1">
      <alignment vertical="center"/>
    </xf>
    <xf borderId="61" fillId="0" fontId="14" numFmtId="164" xfId="0" applyAlignment="1" applyBorder="1" applyFont="1" applyNumberFormat="1">
      <alignment horizontal="right" shrinkToFit="0" vertical="center" wrapText="0"/>
    </xf>
    <xf borderId="92" fillId="0" fontId="24" numFmtId="164" xfId="0" applyAlignment="1" applyBorder="1" applyFont="1" applyNumberFormat="1">
      <alignment shrinkToFit="0" vertical="center" wrapText="0"/>
    </xf>
    <xf borderId="28" fillId="0" fontId="24" numFmtId="0" xfId="0" applyAlignment="1" applyBorder="1" applyFont="1">
      <alignment horizontal="left" shrinkToFit="0" vertical="center" wrapText="1"/>
    </xf>
    <xf borderId="20" fillId="0" fontId="24" numFmtId="164" xfId="0" applyAlignment="1" applyBorder="1" applyFont="1" applyNumberFormat="1">
      <alignment shrinkToFit="0" vertical="center" wrapText="0"/>
    </xf>
    <xf borderId="93" fillId="0" fontId="8" numFmtId="0" xfId="0" applyAlignment="1" applyBorder="1" applyFont="1">
      <alignment vertical="center"/>
    </xf>
    <xf borderId="76" fillId="0" fontId="8" numFmtId="0" xfId="0" applyAlignment="1" applyBorder="1" applyFont="1">
      <alignment vertical="center"/>
    </xf>
    <xf borderId="78" fillId="0" fontId="8" numFmtId="0" xfId="0" applyAlignment="1" applyBorder="1" applyFont="1">
      <alignment vertical="center"/>
    </xf>
    <xf borderId="94" fillId="0" fontId="21" numFmtId="0" xfId="0" applyAlignment="1" applyBorder="1" applyFont="1">
      <alignment horizontal="center" shrinkToFit="0" vertical="center" wrapText="0"/>
    </xf>
    <xf borderId="95" fillId="0" fontId="8" numFmtId="0" xfId="0" applyAlignment="1" applyBorder="1" applyFont="1">
      <alignment vertical="center"/>
    </xf>
    <xf borderId="88" fillId="0" fontId="24" numFmtId="0" xfId="0" applyAlignment="1" applyBorder="1" applyFont="1">
      <alignment horizontal="left" shrinkToFit="0" vertical="center" wrapText="1"/>
    </xf>
    <xf borderId="96" fillId="0" fontId="8" numFmtId="0" xfId="0" applyAlignment="1" applyBorder="1" applyFont="1">
      <alignment vertical="center"/>
    </xf>
    <xf borderId="97" fillId="0" fontId="24" numFmtId="0" xfId="0" applyAlignment="1" applyBorder="1" applyFont="1">
      <alignment horizontal="left" shrinkToFit="0" vertical="center" wrapText="1"/>
    </xf>
    <xf borderId="98" fillId="0" fontId="8" numFmtId="0" xfId="0" applyAlignment="1" applyBorder="1" applyFont="1">
      <alignment vertical="center"/>
    </xf>
    <xf borderId="0" fillId="0" fontId="2" numFmtId="0" xfId="0" applyAlignment="1" applyFont="1">
      <alignment horizontal="left" shrinkToFit="0" vertical="center" wrapText="1"/>
    </xf>
    <xf borderId="0" fillId="0" fontId="19" numFmtId="0" xfId="0" applyAlignment="1" applyFont="1">
      <alignment horizontal="right" shrinkToFit="0" vertical="top" wrapText="0"/>
    </xf>
    <xf borderId="0" fillId="0" fontId="19" numFmtId="0" xfId="0" applyAlignment="1" applyFont="1">
      <alignment horizontal="left" shrinkToFit="0" vertical="top" wrapText="1"/>
    </xf>
    <xf borderId="0" fillId="0" fontId="21" numFmtId="0" xfId="0" applyAlignment="1" applyFont="1">
      <alignment horizontal="right" shrinkToFit="0" vertical="top" wrapText="0"/>
    </xf>
    <xf borderId="0" fillId="0" fontId="23" numFmtId="0" xfId="0" applyAlignment="1" applyFont="1">
      <alignment shrinkToFit="0" vertical="center" wrapText="1"/>
    </xf>
    <xf borderId="0" fillId="0" fontId="23" numFmtId="0" xfId="0" applyAlignment="1" applyFont="1">
      <alignment horizontal="left" shrinkToFit="0" vertical="center" wrapText="0"/>
    </xf>
    <xf borderId="0" fillId="0" fontId="19" numFmtId="0" xfId="0" applyAlignment="1" applyFont="1">
      <alignment horizontal="center" shrinkToFit="0" vertical="center" wrapText="0"/>
    </xf>
    <xf borderId="1" fillId="0" fontId="23" numFmtId="0" xfId="0" applyAlignment="1" applyBorder="1" applyFont="1">
      <alignment shrinkToFit="0" vertical="center" wrapText="1"/>
    </xf>
    <xf borderId="7" fillId="6" fontId="23" numFmtId="0" xfId="0" applyAlignment="1" applyBorder="1" applyFont="1">
      <alignment horizontal="left" shrinkToFit="0" vertical="center" wrapText="1"/>
    </xf>
    <xf borderId="99" fillId="6" fontId="23" numFmtId="0" xfId="0" applyAlignment="1" applyBorder="1" applyFont="1">
      <alignment horizontal="left" shrinkToFit="0" vertical="center" wrapText="1"/>
    </xf>
    <xf borderId="100" fillId="0" fontId="8" numFmtId="0" xfId="0" applyAlignment="1" applyBorder="1" applyFont="1">
      <alignment vertical="center"/>
    </xf>
    <xf borderId="101" fillId="0" fontId="8" numFmtId="0" xfId="0" applyAlignment="1" applyBorder="1" applyFont="1">
      <alignment vertical="center"/>
    </xf>
    <xf borderId="0" fillId="0" fontId="7" numFmtId="49" xfId="0" applyAlignment="1" applyFont="1" applyNumberFormat="1">
      <alignment shrinkToFit="0" vertical="center" wrapText="0"/>
    </xf>
    <xf borderId="0" fillId="0" fontId="4" numFmtId="0" xfId="0" applyAlignment="1" applyFont="1">
      <alignment horizontal="left" shrinkToFit="0" vertical="center" wrapText="0"/>
    </xf>
    <xf borderId="0" fillId="0" fontId="4" numFmtId="0" xfId="0" applyAlignment="1" applyFont="1">
      <alignment horizontal="center" shrinkToFit="0" vertical="center" wrapText="0"/>
    </xf>
    <xf borderId="0" fillId="0" fontId="4" numFmtId="0" xfId="0" applyAlignment="1" applyFont="1">
      <alignment shrinkToFit="1" vertical="center" wrapText="0"/>
    </xf>
    <xf borderId="0" fillId="0" fontId="26" numFmtId="0" xfId="0" applyAlignment="1" applyFont="1">
      <alignment shrinkToFit="0" vertical="center" wrapText="0"/>
    </xf>
    <xf borderId="0" fillId="0" fontId="27" numFmtId="0" xfId="0" applyAlignment="1" applyFont="1">
      <alignment shrinkToFit="0" vertical="center" wrapText="0"/>
    </xf>
    <xf borderId="0" fillId="0" fontId="20" numFmtId="0" xfId="0" applyAlignment="1" applyFont="1">
      <alignment horizontal="left" shrinkToFit="0" vertical="center" wrapText="0"/>
    </xf>
    <xf borderId="0" fillId="0" fontId="21" numFmtId="0" xfId="0" applyAlignment="1" applyFont="1">
      <alignment horizontal="center" shrinkToFit="0" vertical="top" wrapText="0"/>
    </xf>
    <xf borderId="0" fillId="0" fontId="19" numFmtId="0" xfId="0" applyAlignment="1" applyFont="1">
      <alignment shrinkToFit="0" vertical="center" wrapText="1"/>
    </xf>
    <xf borderId="0" fillId="0" fontId="21" numFmtId="0" xfId="0" applyAlignment="1" applyFont="1">
      <alignment horizontal="left" shrinkToFit="0" vertical="top" wrapText="0"/>
    </xf>
    <xf borderId="0" fillId="0" fontId="17" numFmtId="0" xfId="0" applyAlignment="1" applyFont="1">
      <alignment horizontal="left" shrinkToFit="0" vertical="center" wrapText="0"/>
    </xf>
    <xf borderId="0" fillId="0" fontId="13" numFmtId="0" xfId="0" applyAlignment="1" applyFont="1">
      <alignment shrinkToFit="0" vertical="center" wrapText="0"/>
    </xf>
    <xf borderId="102" fillId="8" fontId="13" numFmtId="0" xfId="0" applyAlignment="1" applyBorder="1" applyFont="1">
      <alignment shrinkToFit="0" vertical="center" wrapText="0"/>
    </xf>
    <xf borderId="103" fillId="8" fontId="14" numFmtId="0" xfId="0" applyAlignment="1" applyBorder="1" applyFont="1">
      <alignment shrinkToFit="0" vertical="center" wrapText="0"/>
    </xf>
    <xf borderId="103" fillId="8" fontId="13" numFmtId="0" xfId="0" applyAlignment="1" applyBorder="1" applyFont="1">
      <alignment shrinkToFit="0" vertical="center" wrapText="0"/>
    </xf>
    <xf borderId="103" fillId="8" fontId="6" numFmtId="0" xfId="0" applyAlignment="1" applyBorder="1" applyFont="1">
      <alignment shrinkToFit="0" vertical="center" wrapText="0"/>
    </xf>
    <xf borderId="103" fillId="8" fontId="13" numFmtId="0" xfId="0" applyAlignment="1" applyBorder="1" applyFont="1">
      <alignment horizontal="center" shrinkToFit="0" vertical="center" wrapText="0"/>
    </xf>
    <xf borderId="104" fillId="8" fontId="19" numFmtId="0" xfId="0" applyAlignment="1" applyBorder="1" applyFont="1">
      <alignment shrinkToFit="0" vertical="center" wrapText="0"/>
    </xf>
    <xf borderId="36" fillId="8" fontId="19" numFmtId="0" xfId="0" applyAlignment="1" applyBorder="1" applyFont="1">
      <alignment horizontal="center" shrinkToFit="0" vertical="center" wrapText="1"/>
    </xf>
    <xf borderId="46" fillId="8" fontId="23" numFmtId="0" xfId="0" applyAlignment="1" applyBorder="1" applyFont="1">
      <alignment horizontal="center" shrinkToFit="0" vertical="center" wrapText="0"/>
    </xf>
    <xf borderId="52" fillId="0" fontId="23" numFmtId="0" xfId="0" applyAlignment="1" applyBorder="1" applyFont="1">
      <alignment horizontal="left" shrinkToFit="0" vertical="center" wrapText="1"/>
    </xf>
    <xf borderId="7" fillId="11" fontId="28" numFmtId="164" xfId="0" applyAlignment="1" applyBorder="1" applyFill="1" applyFont="1" applyNumberFormat="1">
      <alignment horizontal="center" shrinkToFit="0" vertical="center" wrapText="0"/>
    </xf>
    <xf borderId="105" fillId="0" fontId="19" numFmtId="0" xfId="0" applyAlignment="1" applyBorder="1" applyFont="1">
      <alignment horizontal="center" shrinkToFit="0" vertical="center" wrapText="1"/>
    </xf>
    <xf borderId="65" fillId="11" fontId="28" numFmtId="164" xfId="0" applyAlignment="1" applyBorder="1" applyFont="1" applyNumberFormat="1">
      <alignment horizontal="center" shrinkToFit="0" vertical="center" wrapText="0"/>
    </xf>
    <xf borderId="16" fillId="0" fontId="19" numFmtId="0" xfId="0" applyAlignment="1" applyBorder="1" applyFont="1">
      <alignment horizontal="center" shrinkToFit="0" vertical="center" wrapText="0"/>
    </xf>
    <xf borderId="106" fillId="0" fontId="8" numFmtId="0" xfId="0" applyAlignment="1" applyBorder="1" applyFont="1">
      <alignment vertical="center"/>
    </xf>
    <xf borderId="107" fillId="9" fontId="1" numFmtId="0" xfId="0" applyAlignment="1" applyBorder="1" applyFont="1">
      <alignment horizontal="center" shrinkToFit="0" vertical="center" wrapText="0"/>
    </xf>
    <xf borderId="0" fillId="0" fontId="24" numFmtId="0" xfId="0" applyAlignment="1" applyFont="1">
      <alignment horizontal="center" shrinkToFit="0" textRotation="255" vertical="top" wrapText="0"/>
    </xf>
    <xf borderId="2" fillId="10" fontId="1" numFmtId="0" xfId="0" applyAlignment="1" applyBorder="1" applyFont="1">
      <alignment horizontal="left" shrinkToFit="0" vertical="center" wrapText="1"/>
    </xf>
    <xf borderId="108" fillId="5" fontId="13" numFmtId="0" xfId="0" applyAlignment="1" applyBorder="1" applyFont="1">
      <alignment shrinkToFit="0" vertical="center" wrapText="0"/>
    </xf>
    <xf borderId="73" fillId="0" fontId="14" numFmtId="0" xfId="0" applyAlignment="1" applyBorder="1" applyFont="1">
      <alignment shrinkToFit="0" vertical="center" wrapText="0"/>
    </xf>
    <xf borderId="109" fillId="5" fontId="23" numFmtId="0" xfId="0" applyAlignment="1" applyBorder="1" applyFont="1">
      <alignment shrinkToFit="0" vertical="center" wrapText="0"/>
    </xf>
    <xf borderId="109" fillId="5" fontId="13" numFmtId="0" xfId="0" applyAlignment="1" applyBorder="1" applyFont="1">
      <alignment shrinkToFit="0" vertical="center" wrapText="0"/>
    </xf>
    <xf borderId="11" fillId="4" fontId="13" numFmtId="167" xfId="0" applyAlignment="1" applyBorder="1" applyFont="1" applyNumberFormat="1">
      <alignment shrinkToFit="0" vertical="center" wrapText="0"/>
    </xf>
    <xf borderId="110" fillId="0" fontId="23" numFmtId="0" xfId="0" applyAlignment="1" applyBorder="1" applyFont="1">
      <alignment shrinkToFit="0" vertical="center" wrapText="0"/>
    </xf>
    <xf borderId="1" fillId="4" fontId="13" numFmtId="167" xfId="0" applyAlignment="1" applyBorder="1" applyFont="1" applyNumberFormat="1">
      <alignment shrinkToFit="0" vertical="center" wrapText="0"/>
    </xf>
    <xf borderId="111" fillId="5" fontId="23" numFmtId="0" xfId="0" applyAlignment="1" applyBorder="1" applyFont="1">
      <alignment shrinkToFit="0" vertical="center" wrapText="0"/>
    </xf>
    <xf borderId="112" fillId="0" fontId="13" numFmtId="0" xfId="0" applyAlignment="1" applyBorder="1" applyFont="1">
      <alignment horizontal="left" shrinkToFit="0" vertical="center" wrapText="0"/>
    </xf>
    <xf borderId="73" fillId="0" fontId="13" numFmtId="0" xfId="0" applyAlignment="1" applyBorder="1" applyFont="1">
      <alignment horizontal="left" shrinkToFit="0" vertical="center" wrapText="0"/>
    </xf>
    <xf borderId="73" fillId="0" fontId="13" numFmtId="0" xfId="0" applyAlignment="1" applyBorder="1" applyFont="1">
      <alignment horizontal="center" shrinkToFit="0" vertical="center" wrapText="0"/>
    </xf>
    <xf borderId="73" fillId="0" fontId="13" numFmtId="0" xfId="0" applyAlignment="1" applyBorder="1" applyFont="1">
      <alignment shrinkToFit="1" vertical="center" wrapText="0"/>
    </xf>
    <xf borderId="11" fillId="4" fontId="13" numFmtId="168" xfId="0" applyAlignment="1" applyBorder="1" applyFont="1" applyNumberFormat="1">
      <alignment shrinkToFit="0" vertical="center" wrapText="0"/>
    </xf>
    <xf borderId="110" fillId="5" fontId="23" numFmtId="0" xfId="0" applyAlignment="1" applyBorder="1" applyFont="1">
      <alignment shrinkToFit="0" vertical="center" wrapText="0"/>
    </xf>
    <xf borderId="1" fillId="4" fontId="13" numFmtId="168" xfId="0" applyAlignment="1" applyBorder="1" applyFont="1" applyNumberFormat="1">
      <alignment shrinkToFit="0" vertical="center" wrapText="0"/>
    </xf>
    <xf borderId="113" fillId="5" fontId="23" numFmtId="0" xfId="0" applyAlignment="1" applyBorder="1" applyFont="1">
      <alignment shrinkToFit="0" vertical="center" wrapText="0"/>
    </xf>
    <xf borderId="91" fillId="0" fontId="13" numFmtId="0" xfId="0" applyAlignment="1" applyBorder="1" applyFont="1">
      <alignment shrinkToFit="0" vertical="center" wrapText="0"/>
    </xf>
    <xf borderId="91" fillId="0" fontId="13" numFmtId="0" xfId="0" applyAlignment="1" applyBorder="1" applyFont="1">
      <alignment horizontal="left" shrinkToFit="0" vertical="center" wrapText="0"/>
    </xf>
    <xf borderId="91" fillId="0" fontId="13" numFmtId="0" xfId="0" applyAlignment="1" applyBorder="1" applyFont="1">
      <alignment horizontal="center" shrinkToFit="0" vertical="center" wrapText="0"/>
    </xf>
    <xf borderId="114" fillId="0" fontId="13" numFmtId="168" xfId="0" applyAlignment="1" applyBorder="1" applyFont="1" applyNumberFormat="1">
      <alignment horizontal="right" shrinkToFit="0" vertical="center" wrapText="0"/>
    </xf>
    <xf borderId="115" fillId="0" fontId="23" numFmtId="0" xfId="0" applyAlignment="1" applyBorder="1" applyFont="1">
      <alignment horizontal="left" shrinkToFit="0" vertical="center" wrapText="0"/>
    </xf>
    <xf borderId="27" fillId="0" fontId="13" numFmtId="168" xfId="0" applyAlignment="1" applyBorder="1" applyFont="1" applyNumberFormat="1">
      <alignment horizontal="right" shrinkToFit="0" vertical="center" wrapText="0"/>
    </xf>
    <xf borderId="74" fillId="0" fontId="23" numFmtId="0" xfId="0" applyAlignment="1" applyBorder="1" applyFont="1">
      <alignment horizontal="left" shrinkToFit="0" vertical="center" wrapText="0"/>
    </xf>
    <xf borderId="69" fillId="0" fontId="21" numFmtId="0" xfId="0" applyAlignment="1" applyBorder="1" applyFont="1">
      <alignment horizontal="center" shrinkToFit="0" textRotation="255" vertical="bottom" wrapText="0"/>
    </xf>
    <xf borderId="87" fillId="0" fontId="23" numFmtId="0" xfId="0" applyAlignment="1" applyBorder="1" applyFont="1">
      <alignment horizontal="left" shrinkToFit="0" vertical="center" wrapText="1"/>
    </xf>
    <xf borderId="116" fillId="0" fontId="8" numFmtId="0" xfId="0" applyAlignment="1" applyBorder="1" applyFont="1">
      <alignment vertical="center"/>
    </xf>
    <xf borderId="117" fillId="0" fontId="4" numFmtId="164" xfId="0" applyAlignment="1" applyBorder="1" applyFont="1" applyNumberFormat="1">
      <alignment horizontal="center" shrinkToFit="0" vertical="center" wrapText="0"/>
    </xf>
    <xf borderId="66" fillId="0" fontId="13" numFmtId="2" xfId="0" applyAlignment="1" applyBorder="1" applyFont="1" applyNumberFormat="1">
      <alignment horizontal="center" shrinkToFit="0" vertical="center" wrapText="0"/>
    </xf>
    <xf borderId="118" fillId="0" fontId="4" numFmtId="0" xfId="0" applyAlignment="1" applyBorder="1" applyFont="1">
      <alignment horizontal="center" shrinkToFit="0" vertical="center" wrapText="0"/>
    </xf>
    <xf borderId="119" fillId="0" fontId="23" numFmtId="0" xfId="0" applyAlignment="1" applyBorder="1" applyFont="1">
      <alignment horizontal="center" shrinkToFit="0" vertical="center" wrapText="0"/>
    </xf>
    <xf borderId="120" fillId="0" fontId="4" numFmtId="0" xfId="0" applyAlignment="1" applyBorder="1" applyFont="1">
      <alignment horizontal="center" shrinkToFit="0" vertical="center" wrapText="0"/>
    </xf>
    <xf borderId="118" fillId="0" fontId="13" numFmtId="0" xfId="0" applyAlignment="1" applyBorder="1" applyFont="1">
      <alignment horizontal="center" shrinkToFit="0" vertical="center" wrapText="0"/>
    </xf>
    <xf borderId="121" fillId="9" fontId="1" numFmtId="0" xfId="0" applyAlignment="1" applyBorder="1" applyFont="1">
      <alignment horizontal="center" shrinkToFit="0" vertical="center" wrapText="0"/>
    </xf>
    <xf borderId="122" fillId="0" fontId="8" numFmtId="0" xfId="0" applyAlignment="1" applyBorder="1" applyFont="1">
      <alignment vertical="center"/>
    </xf>
    <xf borderId="123" fillId="0" fontId="8" numFmtId="0" xfId="0" applyAlignment="1" applyBorder="1" applyFont="1">
      <alignment vertical="center"/>
    </xf>
    <xf borderId="124" fillId="0" fontId="8" numFmtId="0" xfId="0" applyAlignment="1" applyBorder="1" applyFont="1">
      <alignment vertical="center"/>
    </xf>
    <xf borderId="125" fillId="0" fontId="8" numFmtId="0" xfId="0" applyAlignment="1" applyBorder="1" applyFont="1">
      <alignment vertical="center"/>
    </xf>
    <xf borderId="126" fillId="0" fontId="8" numFmtId="0" xfId="0" applyAlignment="1" applyBorder="1" applyFont="1">
      <alignment vertical="center"/>
    </xf>
    <xf borderId="127" fillId="0" fontId="8" numFmtId="0" xfId="0" applyAlignment="1" applyBorder="1" applyFont="1">
      <alignment vertical="center"/>
    </xf>
    <xf borderId="128" fillId="0" fontId="8" numFmtId="0" xfId="0" applyAlignment="1" applyBorder="1" applyFont="1">
      <alignment vertical="center"/>
    </xf>
    <xf borderId="129" fillId="0" fontId="8" numFmtId="0" xfId="0" applyAlignment="1" applyBorder="1" applyFont="1">
      <alignment vertical="center"/>
    </xf>
    <xf borderId="71" fillId="9" fontId="1" numFmtId="0" xfId="0" applyAlignment="1" applyBorder="1" applyFont="1">
      <alignment horizontal="center" shrinkToFit="0" vertical="center" wrapText="0"/>
    </xf>
    <xf borderId="69" fillId="0" fontId="21" numFmtId="0" xfId="0" applyAlignment="1" applyBorder="1" applyFont="1">
      <alignment horizontal="center" shrinkToFit="0" textRotation="255" vertical="top" wrapText="0"/>
    </xf>
    <xf borderId="130" fillId="0" fontId="2" numFmtId="0" xfId="0" applyAlignment="1" applyBorder="1" applyFont="1">
      <alignment horizontal="center" shrinkToFit="0" vertical="center" wrapText="0"/>
    </xf>
    <xf borderId="77" fillId="0" fontId="8" numFmtId="0" xfId="0" applyAlignment="1" applyBorder="1" applyFont="1">
      <alignment vertical="center"/>
    </xf>
    <xf borderId="131" fillId="0" fontId="8" numFmtId="0" xfId="0" applyAlignment="1" applyBorder="1" applyFont="1">
      <alignment vertical="center"/>
    </xf>
    <xf borderId="132" fillId="5" fontId="23" numFmtId="0" xfId="0" applyAlignment="1" applyBorder="1" applyFont="1">
      <alignment shrinkToFit="0" vertical="center" wrapText="0"/>
    </xf>
    <xf borderId="46" fillId="4" fontId="13" numFmtId="168" xfId="0" applyAlignment="1" applyBorder="1" applyFont="1" applyNumberFormat="1">
      <alignment horizontal="right" shrinkToFit="0" vertical="center" wrapText="0"/>
    </xf>
    <xf borderId="133" fillId="5" fontId="23" numFmtId="0" xfId="0" applyAlignment="1" applyBorder="1" applyFont="1">
      <alignment shrinkToFit="0" vertical="center" wrapText="0"/>
    </xf>
    <xf borderId="0" fillId="0" fontId="23" numFmtId="169" xfId="0" applyAlignment="1" applyFont="1" applyNumberFormat="1">
      <alignment shrinkToFit="0" vertical="center" wrapText="1"/>
    </xf>
    <xf borderId="0" fillId="0" fontId="19" numFmtId="169" xfId="0" applyAlignment="1" applyFont="1" applyNumberFormat="1">
      <alignment shrinkToFit="0" vertical="center" wrapText="1"/>
    </xf>
    <xf borderId="134" fillId="0" fontId="8" numFmtId="0" xfId="0" applyAlignment="1" applyBorder="1" applyFont="1">
      <alignment vertical="center"/>
    </xf>
    <xf borderId="11" fillId="5" fontId="13" numFmtId="168" xfId="0" applyAlignment="1" applyBorder="1" applyFont="1" applyNumberFormat="1">
      <alignment shrinkToFit="0" vertical="center" wrapText="0"/>
    </xf>
    <xf borderId="135" fillId="0" fontId="8" numFmtId="0" xfId="0" applyAlignment="1" applyBorder="1" applyFont="1">
      <alignment vertical="center"/>
    </xf>
    <xf borderId="136" fillId="5" fontId="23" numFmtId="0" xfId="0" applyAlignment="1" applyBorder="1" applyFont="1">
      <alignment shrinkToFit="0" vertical="center" wrapText="0"/>
    </xf>
    <xf borderId="112" fillId="0" fontId="23" numFmtId="0" xfId="0" applyAlignment="1" applyBorder="1" applyFont="1">
      <alignment horizontal="left" shrinkToFit="0" vertical="center" wrapText="1"/>
    </xf>
    <xf borderId="137" fillId="5" fontId="23" numFmtId="0" xfId="0" applyAlignment="1" applyBorder="1" applyFont="1">
      <alignment shrinkToFit="0" vertical="center" wrapText="0"/>
    </xf>
    <xf borderId="71" fillId="9" fontId="17" numFmtId="0" xfId="0" applyAlignment="1" applyBorder="1" applyFont="1">
      <alignment horizontal="center" shrinkToFit="0" vertical="center" wrapText="0"/>
    </xf>
    <xf borderId="69" fillId="0" fontId="21" numFmtId="0" xfId="0" applyAlignment="1" applyBorder="1" applyFont="1">
      <alignment horizontal="right" shrinkToFit="0" textRotation="255" vertical="center" wrapText="0"/>
    </xf>
    <xf borderId="112" fillId="0" fontId="24" numFmtId="0" xfId="0" applyAlignment="1" applyBorder="1" applyFont="1">
      <alignment horizontal="left" shrinkToFit="0" vertical="center" wrapText="1"/>
    </xf>
    <xf borderId="114" fillId="0" fontId="13" numFmtId="168" xfId="0" applyAlignment="1" applyBorder="1" applyFont="1" applyNumberFormat="1">
      <alignment shrinkToFit="0" vertical="center" wrapText="0"/>
    </xf>
    <xf borderId="0" fillId="0" fontId="13" numFmtId="167" xfId="0" applyAlignment="1" applyFont="1" applyNumberFormat="1">
      <alignment shrinkToFit="0" vertical="center" wrapText="0"/>
    </xf>
    <xf borderId="86" fillId="9" fontId="17" numFmtId="0" xfId="0" applyAlignment="1" applyBorder="1" applyFont="1">
      <alignment horizontal="center" shrinkToFit="0" vertical="center" wrapText="0"/>
    </xf>
    <xf borderId="69" fillId="0" fontId="21" numFmtId="0" xfId="0" applyAlignment="1" applyBorder="1" applyFont="1">
      <alignment horizontal="center" shrinkToFit="0" textRotation="255" vertical="center" wrapText="0"/>
    </xf>
    <xf borderId="61" fillId="0" fontId="24" numFmtId="0" xfId="0" applyAlignment="1" applyBorder="1" applyFont="1">
      <alignment horizontal="left" shrinkToFit="0" vertical="center" wrapText="1"/>
    </xf>
    <xf borderId="138" fillId="0" fontId="13" numFmtId="168" xfId="0" applyAlignment="1" applyBorder="1" applyFont="1" applyNumberFormat="1">
      <alignment horizontal="right" shrinkToFit="0" vertical="center" wrapText="0"/>
    </xf>
    <xf borderId="139" fillId="5" fontId="29" numFmtId="0" xfId="0" applyAlignment="1" applyBorder="1" applyFont="1">
      <alignment shrinkToFit="0" vertical="center" wrapText="0"/>
    </xf>
    <xf borderId="140" fillId="0" fontId="8" numFmtId="0" xfId="0" applyAlignment="1" applyBorder="1" applyFont="1">
      <alignment vertical="center"/>
    </xf>
    <xf borderId="66" fillId="0" fontId="23" numFmtId="0" xfId="0" applyAlignment="1" applyBorder="1" applyFont="1">
      <alignment shrinkToFit="0" vertical="center" wrapText="0"/>
    </xf>
    <xf borderId="67" fillId="0" fontId="23" numFmtId="0" xfId="0" applyAlignment="1" applyBorder="1" applyFont="1">
      <alignment horizontal="center" shrinkToFit="0" vertical="center" wrapText="0"/>
    </xf>
    <xf borderId="67" fillId="0" fontId="13" numFmtId="0" xfId="0" applyAlignment="1" applyBorder="1" applyFont="1">
      <alignment horizontal="center" shrinkToFit="0" vertical="center" wrapText="0"/>
    </xf>
    <xf borderId="67" fillId="0" fontId="13" numFmtId="0" xfId="0" applyAlignment="1" applyBorder="1" applyFont="1">
      <alignment shrinkToFit="1" vertical="center" wrapText="0"/>
    </xf>
    <xf borderId="68" fillId="0" fontId="13" numFmtId="0" xfId="0" applyAlignment="1" applyBorder="1" applyFont="1">
      <alignment shrinkToFit="1" vertical="center" wrapText="0"/>
    </xf>
    <xf borderId="141" fillId="11" fontId="28" numFmtId="0" xfId="0" applyAlignment="1" applyBorder="1" applyFont="1">
      <alignment horizontal="center" shrinkToFit="0" vertical="center" wrapText="0"/>
    </xf>
    <xf borderId="0" fillId="0" fontId="23" numFmtId="0" xfId="0" applyAlignment="1" applyFont="1">
      <alignment shrinkToFit="0" vertical="center" wrapText="0"/>
    </xf>
    <xf borderId="0" fillId="0" fontId="23" numFmtId="0" xfId="0" applyAlignment="1" applyFont="1">
      <alignment horizontal="center" shrinkToFit="0" vertical="center" wrapText="0"/>
    </xf>
    <xf borderId="0" fillId="0" fontId="23" numFmtId="0" xfId="0" applyAlignment="1" applyFont="1">
      <alignment shrinkToFit="1" vertical="center" wrapText="0"/>
    </xf>
    <xf borderId="0" fillId="0" fontId="23" numFmtId="0" xfId="0" applyAlignment="1" applyFont="1">
      <alignment horizontal="left" shrinkToFit="0" vertical="center" wrapText="1"/>
    </xf>
    <xf borderId="70" fillId="0" fontId="14" numFmtId="164" xfId="0" applyAlignment="1" applyBorder="1" applyFont="1" applyNumberFormat="1">
      <alignment shrinkToFit="0" vertical="center" wrapText="0"/>
    </xf>
    <xf borderId="0" fillId="0" fontId="14" numFmtId="164" xfId="0" applyAlignment="1" applyFont="1" applyNumberFormat="1">
      <alignment shrinkToFit="0" vertical="center" wrapText="0"/>
    </xf>
    <xf borderId="50" fillId="11" fontId="23" numFmtId="0" xfId="0" applyAlignment="1" applyBorder="1" applyFont="1">
      <alignment shrinkToFit="1" vertical="center" wrapText="0"/>
    </xf>
    <xf borderId="76" fillId="0" fontId="23" numFmtId="0" xfId="0" applyAlignment="1" applyBorder="1" applyFont="1">
      <alignment horizontal="left" shrinkToFit="1" vertical="center" wrapText="0"/>
    </xf>
    <xf borderId="46" fillId="4" fontId="13" numFmtId="0" xfId="0" applyAlignment="1" applyBorder="1" applyFont="1">
      <alignment horizontal="left" shrinkToFit="1" vertical="center" wrapText="0"/>
    </xf>
    <xf borderId="0" fillId="0" fontId="21" numFmtId="0" xfId="0" applyAlignment="1" applyFont="1">
      <alignment horizontal="left" shrinkToFit="0" vertical="top" wrapText="1"/>
    </xf>
    <xf borderId="55" fillId="0" fontId="13" numFmtId="0" xfId="0" applyAlignment="1" applyBorder="1" applyFont="1">
      <alignment shrinkToFit="1" vertical="center" wrapText="0"/>
    </xf>
    <xf borderId="0" fillId="0" fontId="19" numFmtId="0" xfId="0" applyAlignment="1" applyFont="1">
      <alignment shrinkToFit="1" vertical="center" wrapText="0"/>
    </xf>
    <xf borderId="55" fillId="0" fontId="19" numFmtId="0" xfId="0" applyAlignment="1" applyBorder="1" applyFont="1">
      <alignment shrinkToFit="1" vertical="center" wrapText="0"/>
    </xf>
    <xf borderId="0" fillId="0" fontId="19" numFmtId="164" xfId="0" applyAlignment="1" applyFont="1" applyNumberFormat="1">
      <alignment shrinkToFit="0" vertical="center" wrapText="0"/>
    </xf>
    <xf borderId="27" fillId="8" fontId="24" numFmtId="0" xfId="0" applyAlignment="1" applyBorder="1" applyFont="1">
      <alignment horizontal="center" shrinkToFit="1" textRotation="255" vertical="center" wrapText="0"/>
    </xf>
    <xf borderId="27" fillId="0" fontId="23" numFmtId="0" xfId="0" applyAlignment="1" applyBorder="1" applyFont="1">
      <alignment shrinkToFit="0" vertical="center" wrapText="0"/>
    </xf>
    <xf borderId="28" fillId="0" fontId="23" numFmtId="0" xfId="0" applyAlignment="1" applyBorder="1" applyFont="1">
      <alignment shrinkToFit="0" vertical="center" wrapText="0"/>
    </xf>
    <xf borderId="142" fillId="0" fontId="23" numFmtId="0" xfId="0" applyAlignment="1" applyBorder="1" applyFont="1">
      <alignment shrinkToFit="0" vertical="center" wrapText="0"/>
    </xf>
    <xf borderId="7" fillId="7" fontId="13" numFmtId="168" xfId="0" applyAlignment="1" applyBorder="1" applyFont="1" applyNumberFormat="1">
      <alignment horizontal="center" shrinkToFit="1" vertical="center" wrapText="0"/>
    </xf>
    <xf borderId="104" fillId="5" fontId="23" numFmtId="0" xfId="0" applyAlignment="1" applyBorder="1" applyFont="1">
      <alignment shrinkToFit="0" vertical="center" wrapText="0"/>
    </xf>
    <xf borderId="27" fillId="0" fontId="2" numFmtId="0" xfId="0" applyAlignment="1" applyBorder="1" applyFont="1">
      <alignment shrinkToFit="0" vertical="center" wrapText="0"/>
    </xf>
    <xf borderId="28" fillId="0" fontId="2" numFmtId="0" xfId="0" applyAlignment="1" applyBorder="1" applyFont="1">
      <alignment shrinkToFit="0" vertical="center" wrapText="0"/>
    </xf>
    <xf borderId="28" fillId="0" fontId="19" numFmtId="0" xfId="0" applyAlignment="1" applyBorder="1" applyFont="1">
      <alignment shrinkToFit="1" vertical="center" wrapText="0"/>
    </xf>
    <xf borderId="28" fillId="0" fontId="19" numFmtId="2" xfId="0" applyAlignment="1" applyBorder="1" applyFont="1" applyNumberFormat="1">
      <alignment shrinkToFit="1" vertical="center" wrapText="0"/>
    </xf>
    <xf borderId="29" fillId="0" fontId="19" numFmtId="0" xfId="0" applyAlignment="1" applyBorder="1" applyFont="1">
      <alignment shrinkToFit="1" vertical="center" wrapText="0"/>
    </xf>
    <xf borderId="0" fillId="0" fontId="2" numFmtId="0" xfId="0" applyAlignment="1" applyFont="1">
      <alignment horizontal="center" shrinkToFit="0" vertical="center" wrapText="0"/>
    </xf>
    <xf borderId="31" fillId="0" fontId="2" numFmtId="0" xfId="0" applyAlignment="1" applyBorder="1" applyFont="1">
      <alignment shrinkToFit="0" vertical="center" wrapText="0"/>
    </xf>
    <xf borderId="143" fillId="0" fontId="8" numFmtId="0" xfId="0" applyAlignment="1" applyBorder="1" applyFont="1">
      <alignment vertical="center"/>
    </xf>
    <xf borderId="144" fillId="0" fontId="8" numFmtId="0" xfId="0" applyAlignment="1" applyBorder="1" applyFont="1">
      <alignment vertical="center"/>
    </xf>
    <xf borderId="87" fillId="0" fontId="2" numFmtId="0" xfId="0" applyAlignment="1" applyBorder="1" applyFont="1">
      <alignment shrinkToFit="0" vertical="center" wrapText="0"/>
    </xf>
    <xf borderId="91" fillId="0" fontId="19" numFmtId="0" xfId="0" applyAlignment="1" applyBorder="1" applyFont="1">
      <alignment horizontal="left" shrinkToFit="0" vertical="center" wrapText="1"/>
    </xf>
    <xf borderId="11" fillId="7" fontId="13" numFmtId="168" xfId="0" applyAlignment="1" applyBorder="1" applyFont="1" applyNumberFormat="1">
      <alignment horizontal="center" shrinkToFit="1" vertical="center" wrapText="0"/>
    </xf>
    <xf borderId="145" fillId="5" fontId="23" numFmtId="0" xfId="0" applyAlignment="1" applyBorder="1" applyFont="1">
      <alignment shrinkToFit="0" vertical="center" wrapText="0"/>
    </xf>
    <xf borderId="61" fillId="0" fontId="19" numFmtId="0" xfId="0" applyAlignment="1" applyBorder="1" applyFont="1">
      <alignment horizontal="right" shrinkToFit="1" vertical="center" wrapText="0"/>
    </xf>
    <xf borderId="2" fillId="0" fontId="23" numFmtId="2" xfId="0" applyAlignment="1" applyBorder="1" applyFont="1" applyNumberFormat="1">
      <alignment horizontal="center" shrinkToFit="1" vertical="center" wrapText="0"/>
    </xf>
    <xf borderId="115" fillId="0" fontId="19" numFmtId="0" xfId="0" applyAlignment="1" applyBorder="1" applyFont="1">
      <alignment shrinkToFit="1" vertical="center" wrapText="0"/>
    </xf>
    <xf borderId="70" fillId="0" fontId="2" numFmtId="0" xfId="0" applyAlignment="1" applyBorder="1" applyFont="1">
      <alignment horizontal="center" shrinkToFit="0" vertical="center" wrapText="0"/>
    </xf>
    <xf borderId="0" fillId="0" fontId="23" numFmtId="0" xfId="0" applyAlignment="1" applyFont="1">
      <alignment horizontal="center" shrinkToFit="1" textRotation="255" vertical="center" wrapText="0"/>
    </xf>
    <xf borderId="27" fillId="8" fontId="21" numFmtId="0" xfId="0" applyAlignment="1" applyBorder="1" applyFont="1">
      <alignment horizontal="center" shrinkToFit="0" textRotation="255" vertical="center" wrapText="1"/>
    </xf>
    <xf borderId="29" fillId="0" fontId="23" numFmtId="0" xfId="0" applyAlignment="1" applyBorder="1" applyFont="1">
      <alignment shrinkToFit="0" vertical="center" wrapText="0"/>
    </xf>
    <xf borderId="104" fillId="5" fontId="19" numFmtId="0" xfId="0" applyAlignment="1" applyBorder="1" applyFont="1">
      <alignment shrinkToFit="1" vertical="center" wrapText="0"/>
    </xf>
    <xf borderId="24" fillId="7" fontId="13" numFmtId="168" xfId="0" applyAlignment="1" applyBorder="1" applyFont="1" applyNumberFormat="1">
      <alignment horizontal="center" shrinkToFit="1" vertical="center" wrapText="0"/>
    </xf>
    <xf borderId="146" fillId="5" fontId="19" numFmtId="0" xfId="0" applyAlignment="1" applyBorder="1" applyFont="1">
      <alignment shrinkToFit="1" vertical="center" wrapText="0"/>
    </xf>
    <xf borderId="128" fillId="0" fontId="19" numFmtId="0" xfId="0" applyAlignment="1" applyBorder="1" applyFont="1">
      <alignment horizontal="right" shrinkToFit="1" vertical="center" wrapText="0"/>
    </xf>
    <xf borderId="129" fillId="0" fontId="19" numFmtId="0" xfId="0" applyAlignment="1" applyBorder="1" applyFont="1">
      <alignment shrinkToFit="1" vertical="center" wrapText="0"/>
    </xf>
    <xf borderId="147" fillId="0" fontId="19" numFmtId="0" xfId="0" applyAlignment="1" applyBorder="1" applyFont="1">
      <alignment shrinkToFit="1" vertical="center" wrapText="0"/>
    </xf>
    <xf borderId="148" fillId="5" fontId="23" numFmtId="0" xfId="0" applyAlignment="1" applyBorder="1" applyFont="1">
      <alignment shrinkToFit="0" vertical="center" wrapText="0"/>
    </xf>
    <xf borderId="149" fillId="5" fontId="13" numFmtId="0" xfId="0" applyAlignment="1" applyBorder="1" applyFont="1">
      <alignment shrinkToFit="0" vertical="center" wrapText="0"/>
    </xf>
    <xf borderId="150" fillId="5" fontId="13" numFmtId="0" xfId="0" applyAlignment="1" applyBorder="1" applyFont="1">
      <alignment shrinkToFit="0" vertical="center" wrapText="0"/>
    </xf>
    <xf borderId="1" fillId="5" fontId="13" numFmtId="168" xfId="0" applyAlignment="1" applyBorder="1" applyFont="1" applyNumberFormat="1">
      <alignment horizontal="center" shrinkToFit="0" vertical="center" wrapText="0"/>
    </xf>
    <xf borderId="150" fillId="5" fontId="23" numFmtId="0" xfId="0" applyAlignment="1" applyBorder="1" applyFont="1">
      <alignment shrinkToFit="0" vertical="center" wrapText="0"/>
    </xf>
    <xf borderId="0" fillId="0" fontId="13" numFmtId="164" xfId="0" applyAlignment="1" applyFont="1" applyNumberFormat="1">
      <alignment shrinkToFit="0" vertical="center" wrapText="0"/>
    </xf>
    <xf borderId="0" fillId="0" fontId="1" numFmtId="0" xfId="0" applyAlignment="1" applyFont="1">
      <alignment horizontal="center" shrinkToFit="0" vertical="center" wrapText="0"/>
    </xf>
    <xf borderId="0" fillId="0" fontId="19" numFmtId="0" xfId="0" applyAlignment="1" applyFont="1">
      <alignment horizontal="center" shrinkToFit="1" textRotation="255" vertical="center" wrapText="0"/>
    </xf>
    <xf borderId="0" fillId="0" fontId="17" numFmtId="49" xfId="0" applyAlignment="1" applyFont="1" applyNumberFormat="1">
      <alignment shrinkToFit="0" vertical="center" wrapText="0"/>
    </xf>
    <xf borderId="0" fillId="0" fontId="13" numFmtId="49" xfId="0" applyAlignment="1" applyFont="1" applyNumberFormat="1">
      <alignment shrinkToFit="0" vertical="center" wrapText="0"/>
    </xf>
    <xf borderId="0" fillId="0" fontId="30" numFmtId="0" xfId="0" applyAlignment="1" applyFont="1">
      <alignment horizontal="left" shrinkToFit="0" vertical="center" wrapText="1"/>
    </xf>
    <xf borderId="0" fillId="0" fontId="19" numFmtId="49" xfId="0" applyAlignment="1" applyFont="1" applyNumberFormat="1">
      <alignment shrinkToFit="0" vertical="center" wrapText="0"/>
    </xf>
    <xf borderId="0" fillId="0" fontId="19" numFmtId="49" xfId="0" applyAlignment="1" applyFont="1" applyNumberFormat="1">
      <alignment horizontal="center" shrinkToFit="0" vertical="center" wrapText="0"/>
    </xf>
    <xf borderId="0" fillId="0" fontId="19" numFmtId="49" xfId="0" applyAlignment="1" applyFont="1" applyNumberFormat="1">
      <alignment horizontal="center" shrinkToFit="0" vertical="top" wrapText="0"/>
    </xf>
    <xf borderId="0" fillId="0" fontId="19" numFmtId="49" xfId="0" applyAlignment="1" applyFont="1" applyNumberFormat="1">
      <alignment horizontal="left" shrinkToFit="0" vertical="center" wrapText="1"/>
    </xf>
    <xf borderId="55" fillId="0" fontId="23" numFmtId="49" xfId="0" applyAlignment="1" applyBorder="1" applyFont="1" applyNumberFormat="1">
      <alignment horizontal="left" shrinkToFit="0" vertical="center" wrapText="1"/>
    </xf>
    <xf borderId="0" fillId="0" fontId="23" numFmtId="49" xfId="0" applyAlignment="1" applyFont="1" applyNumberFormat="1">
      <alignment horizontal="left" shrinkToFit="0" vertical="center" wrapText="1"/>
    </xf>
    <xf borderId="0" fillId="0" fontId="14" numFmtId="0" xfId="0" applyAlignment="1" applyFont="1">
      <alignment shrinkToFit="0" vertical="top" wrapText="0"/>
    </xf>
    <xf borderId="1" fillId="8" fontId="23" numFmtId="49" xfId="0" applyAlignment="1" applyBorder="1" applyFont="1" applyNumberFormat="1">
      <alignment horizontal="center" shrinkToFit="0" vertical="center" wrapText="1"/>
    </xf>
    <xf borderId="46" fillId="8" fontId="23" numFmtId="49" xfId="0" applyAlignment="1" applyBorder="1" applyFont="1" applyNumberFormat="1">
      <alignment horizontal="center" shrinkToFit="0" vertical="center" wrapText="1"/>
    </xf>
    <xf borderId="151" fillId="0" fontId="8" numFmtId="0" xfId="0" applyAlignment="1" applyBorder="1" applyFont="1">
      <alignment vertical="center"/>
    </xf>
    <xf borderId="27" fillId="0" fontId="23" numFmtId="0" xfId="0" applyAlignment="1" applyBorder="1" applyFont="1">
      <alignment horizontal="left" shrinkToFit="0" vertical="center" wrapText="1"/>
    </xf>
    <xf borderId="142" fillId="0" fontId="8" numFmtId="0" xfId="0" applyAlignment="1" applyBorder="1" applyFont="1">
      <alignment vertical="center"/>
    </xf>
    <xf borderId="152" fillId="6" fontId="31" numFmtId="0" xfId="0" applyAlignment="1" applyBorder="1" applyFont="1">
      <alignment horizontal="center" shrinkToFit="0" vertical="center" wrapText="1"/>
    </xf>
    <xf borderId="153" fillId="5" fontId="19" numFmtId="0" xfId="0" applyAlignment="1" applyBorder="1" applyFont="1">
      <alignment horizontal="left" shrinkToFit="0" vertical="center" wrapText="1"/>
    </xf>
    <xf borderId="154" fillId="0" fontId="8" numFmtId="0" xfId="0" applyAlignment="1" applyBorder="1" applyFont="1">
      <alignment vertical="center"/>
    </xf>
    <xf borderId="155" fillId="0" fontId="8" numFmtId="0" xfId="0" applyAlignment="1" applyBorder="1" applyFont="1">
      <alignment vertical="center"/>
    </xf>
    <xf borderId="156" fillId="6" fontId="31" numFmtId="0" xfId="0" applyAlignment="1" applyBorder="1" applyFont="1">
      <alignment horizontal="center" shrinkToFit="0" vertical="center" wrapText="1"/>
    </xf>
    <xf borderId="157" fillId="5" fontId="19" numFmtId="0" xfId="0" applyAlignment="1" applyBorder="1" applyFont="1">
      <alignment shrinkToFit="0" vertical="center" wrapText="1"/>
    </xf>
    <xf borderId="158" fillId="0" fontId="8" numFmtId="0" xfId="0" applyAlignment="1" applyBorder="1" applyFont="1">
      <alignment vertical="center"/>
    </xf>
    <xf borderId="137" fillId="5" fontId="19" numFmtId="0" xfId="0" applyAlignment="1" applyBorder="1" applyFont="1">
      <alignment shrinkToFit="0" vertical="center" wrapText="1"/>
    </xf>
    <xf borderId="159" fillId="0" fontId="8" numFmtId="0" xfId="0" applyAlignment="1" applyBorder="1" applyFont="1">
      <alignment vertical="center"/>
    </xf>
    <xf borderId="160" fillId="6" fontId="31" numFmtId="0" xfId="0" applyAlignment="1" applyBorder="1" applyFont="1">
      <alignment horizontal="center" shrinkToFit="0" vertical="center" wrapText="1"/>
    </xf>
    <xf borderId="161" fillId="5" fontId="19" numFmtId="0" xfId="0" applyAlignment="1" applyBorder="1" applyFont="1">
      <alignment shrinkToFit="0" vertical="center" wrapText="1"/>
    </xf>
    <xf borderId="162" fillId="0" fontId="8" numFmtId="0" xfId="0" applyAlignment="1" applyBorder="1" applyFont="1">
      <alignment vertical="center"/>
    </xf>
    <xf borderId="163" fillId="5" fontId="19" numFmtId="0" xfId="0" applyAlignment="1" applyBorder="1" applyFont="1">
      <alignment shrinkToFit="0" vertical="center" wrapText="1"/>
    </xf>
    <xf borderId="164" fillId="6" fontId="31" numFmtId="0" xfId="0" applyAlignment="1" applyBorder="1" applyFont="1">
      <alignment horizontal="center" shrinkToFit="0" vertical="center" wrapText="1"/>
    </xf>
    <xf borderId="165" fillId="5" fontId="19" numFmtId="0" xfId="0" applyAlignment="1" applyBorder="1" applyFont="1">
      <alignment horizontal="left" shrinkToFit="0" vertical="center" wrapText="1"/>
    </xf>
    <xf borderId="166" fillId="6" fontId="31" numFmtId="0" xfId="0" applyAlignment="1" applyBorder="1" applyFont="1">
      <alignment horizontal="center" shrinkToFit="0" vertical="center" wrapText="1"/>
    </xf>
    <xf borderId="113" fillId="5" fontId="19" numFmtId="0" xfId="0" applyAlignment="1" applyBorder="1" applyFont="1">
      <alignment shrinkToFit="0" vertical="center" wrapText="1"/>
    </xf>
    <xf borderId="167" fillId="6" fontId="31" numFmtId="0" xfId="0" applyAlignment="1" applyBorder="1" applyFont="1">
      <alignment horizontal="center" shrinkToFit="0" vertical="center" wrapText="1"/>
    </xf>
    <xf borderId="161" fillId="5" fontId="19" numFmtId="0" xfId="0" applyAlignment="1" applyBorder="1" applyFont="1">
      <alignment horizontal="left" shrinkToFit="0" vertical="center" wrapText="1"/>
    </xf>
    <xf borderId="165" fillId="5" fontId="19" numFmtId="0" xfId="0" applyAlignment="1" applyBorder="1" applyFont="1">
      <alignment shrinkToFit="0" vertical="center" wrapText="1"/>
    </xf>
    <xf borderId="157" fillId="5" fontId="19" numFmtId="0" xfId="0" applyAlignment="1" applyBorder="1" applyFont="1">
      <alignment horizontal="left" shrinkToFit="0" vertical="center" wrapText="1"/>
    </xf>
    <xf borderId="168" fillId="5" fontId="19" numFmtId="0" xfId="0" applyAlignment="1" applyBorder="1" applyFont="1">
      <alignment horizontal="left" shrinkToFit="0" vertical="center" wrapText="1"/>
    </xf>
    <xf borderId="113" fillId="5" fontId="19" numFmtId="0" xfId="0" applyAlignment="1" applyBorder="1" applyFont="1">
      <alignment horizontal="left" shrinkToFit="0" vertical="center" wrapText="1"/>
    </xf>
    <xf borderId="169" fillId="5" fontId="19" numFmtId="0" xfId="0" applyAlignment="1" applyBorder="1" applyFont="1">
      <alignment shrinkToFit="0" vertical="center" wrapText="1"/>
    </xf>
    <xf borderId="168" fillId="5" fontId="19" numFmtId="0" xfId="0" applyAlignment="1" applyBorder="1" applyFont="1">
      <alignment shrinkToFit="0" vertical="center" wrapText="1"/>
    </xf>
    <xf borderId="170" fillId="6" fontId="31" numFmtId="0" xfId="0" applyAlignment="1" applyBorder="1" applyFont="1">
      <alignment horizontal="center" shrinkToFit="0" vertical="center" wrapText="1"/>
    </xf>
    <xf borderId="171" fillId="5" fontId="19" numFmtId="0" xfId="0" applyAlignment="1" applyBorder="1" applyFont="1">
      <alignment horizontal="left" shrinkToFit="0" vertical="center" wrapText="1"/>
    </xf>
    <xf borderId="172" fillId="0" fontId="8" numFmtId="0" xfId="0" applyAlignment="1" applyBorder="1" applyFont="1">
      <alignment vertical="center"/>
    </xf>
    <xf borderId="133" fillId="5" fontId="19" numFmtId="0" xfId="0" applyAlignment="1" applyBorder="1" applyFont="1">
      <alignment shrinkToFit="0" vertical="center" wrapText="1"/>
    </xf>
    <xf borderId="0" fillId="0" fontId="6" numFmtId="49" xfId="0" applyAlignment="1" applyFont="1" applyNumberFormat="1">
      <alignment shrinkToFit="0" vertical="center" wrapText="0"/>
    </xf>
    <xf borderId="0" fillId="0" fontId="32" numFmtId="49" xfId="0" applyAlignment="1" applyFont="1" applyNumberFormat="1">
      <alignment shrinkToFit="0" vertical="top" wrapText="0"/>
    </xf>
    <xf borderId="0" fillId="0" fontId="33" numFmtId="49" xfId="0" applyAlignment="1" applyFont="1" applyNumberFormat="1">
      <alignment shrinkToFit="0" vertical="top" wrapText="0"/>
    </xf>
    <xf borderId="0" fillId="0" fontId="34" numFmtId="0" xfId="0" applyAlignment="1" applyFont="1">
      <alignment horizontal="left" shrinkToFit="0" vertical="top" wrapText="1"/>
    </xf>
    <xf borderId="0" fillId="0" fontId="35" numFmtId="0" xfId="0" applyAlignment="1" applyFont="1">
      <alignment horizontal="left" shrinkToFit="0" vertical="top" wrapText="1"/>
    </xf>
    <xf borderId="1" fillId="0" fontId="13" numFmtId="0" xfId="0" applyAlignment="1" applyBorder="1" applyFont="1">
      <alignment horizontal="left" shrinkToFit="0" vertical="center" wrapText="1"/>
    </xf>
    <xf borderId="61" fillId="0" fontId="13" numFmtId="0" xfId="0" applyAlignment="1" applyBorder="1" applyFont="1">
      <alignment shrinkToFit="0" vertical="center" wrapText="0"/>
    </xf>
    <xf borderId="49" fillId="10" fontId="1" numFmtId="0" xfId="0" applyAlignment="1" applyBorder="1" applyFont="1">
      <alignment shrinkToFit="0" vertical="center" wrapText="0"/>
    </xf>
    <xf borderId="49" fillId="10" fontId="36" numFmtId="0" xfId="0" applyAlignment="1" applyBorder="1" applyFont="1">
      <alignment shrinkToFit="0" vertical="center" wrapText="0"/>
    </xf>
    <xf borderId="0" fillId="0" fontId="19" numFmtId="0" xfId="0" applyAlignment="1" applyFont="1">
      <alignment horizontal="center" shrinkToFit="0" vertical="center" wrapText="1"/>
    </xf>
    <xf borderId="0" fillId="0" fontId="19" numFmtId="170" xfId="0" applyAlignment="1" applyFont="1" applyNumberFormat="1">
      <alignment horizontal="center" shrinkToFit="0" vertical="center" wrapText="0"/>
    </xf>
    <xf borderId="66" fillId="0" fontId="6" numFmtId="49" xfId="0" applyAlignment="1" applyBorder="1" applyFont="1" applyNumberFormat="1">
      <alignment shrinkToFit="0" vertical="center" wrapText="0"/>
    </xf>
    <xf borderId="67" fillId="0" fontId="6" numFmtId="0" xfId="0" applyAlignment="1" applyBorder="1" applyFont="1">
      <alignment shrinkToFit="0" vertical="center" wrapText="0"/>
    </xf>
    <xf borderId="68" fillId="0" fontId="6" numFmtId="0" xfId="0" applyAlignment="1" applyBorder="1" applyFont="1">
      <alignment shrinkToFit="0" vertical="center" wrapText="0"/>
    </xf>
    <xf borderId="69" fillId="0" fontId="32" numFmtId="0" xfId="0" applyAlignment="1" applyBorder="1" applyFont="1">
      <alignment shrinkToFit="0" vertical="center" wrapText="1"/>
    </xf>
    <xf borderId="0" fillId="0" fontId="32" numFmtId="0" xfId="0" applyAlignment="1" applyFont="1">
      <alignment horizontal="left" shrinkToFit="0" vertical="center" wrapText="1"/>
    </xf>
    <xf borderId="70" fillId="0" fontId="32" numFmtId="0" xfId="0" applyAlignment="1" applyBorder="1" applyFont="1">
      <alignment shrinkToFit="0" vertical="center" wrapText="1"/>
    </xf>
    <xf borderId="0" fillId="0" fontId="32" numFmtId="0" xfId="0" applyAlignment="1" applyFont="1">
      <alignment shrinkToFit="0" vertical="center" wrapText="1"/>
    </xf>
    <xf borderId="69" fillId="0" fontId="32" numFmtId="0" xfId="0" applyAlignment="1" applyBorder="1" applyFont="1">
      <alignment shrinkToFit="0" vertical="center" wrapText="0"/>
    </xf>
    <xf borderId="0" fillId="0" fontId="32" numFmtId="0" xfId="0" applyAlignment="1" applyFont="1">
      <alignment shrinkToFit="0" vertical="center" wrapText="0"/>
    </xf>
    <xf borderId="50" fillId="6" fontId="32" numFmtId="0" xfId="0" applyAlignment="1" applyBorder="1" applyFont="1">
      <alignment horizontal="center" shrinkToFit="0" vertical="center" wrapText="0"/>
    </xf>
    <xf borderId="0" fillId="0" fontId="32" numFmtId="0" xfId="0" applyAlignment="1" applyFont="1">
      <alignment horizontal="center" shrinkToFit="0" vertical="center" wrapText="0"/>
    </xf>
    <xf borderId="0" fillId="0" fontId="32" numFmtId="0" xfId="0" applyAlignment="1" applyFont="1">
      <alignment shrinkToFit="1" vertical="center" wrapText="0"/>
    </xf>
    <xf borderId="0" fillId="0" fontId="32" numFmtId="0" xfId="0" applyAlignment="1" applyFont="1">
      <alignment horizontal="center" shrinkToFit="0" vertical="center" wrapText="1"/>
    </xf>
    <xf borderId="0" fillId="0" fontId="16" numFmtId="0" xfId="0" applyAlignment="1" applyFont="1">
      <alignment horizontal="center" shrinkToFit="0" vertical="center" wrapText="0"/>
    </xf>
    <xf borderId="50" fillId="6" fontId="32" numFmtId="0" xfId="0" applyAlignment="1" applyBorder="1" applyFont="1">
      <alignment shrinkToFit="1" vertical="center" wrapText="0"/>
    </xf>
    <xf borderId="0" fillId="0" fontId="16" numFmtId="0" xfId="0" applyAlignment="1" applyFont="1">
      <alignment horizontal="center" shrinkToFit="1" vertical="center" wrapText="0"/>
    </xf>
    <xf borderId="31" fillId="0" fontId="32" numFmtId="0" xfId="0" applyAlignment="1" applyBorder="1" applyFont="1">
      <alignment shrinkToFit="0" vertical="center" wrapText="0"/>
    </xf>
    <xf borderId="31" fillId="0" fontId="6" numFmtId="0" xfId="0" applyAlignment="1" applyBorder="1" applyFont="1">
      <alignment shrinkToFit="0" vertical="center" wrapText="0"/>
    </xf>
    <xf borderId="78" fillId="0" fontId="6" numFmtId="0" xfId="0" applyAlignment="1" applyBorder="1" applyFont="1">
      <alignment shrinkToFit="0" vertical="center" wrapText="0"/>
    </xf>
    <xf borderId="0" fillId="0" fontId="37" numFmtId="0" xfId="0" applyAlignment="1" applyFont="1">
      <alignment shrinkToFit="0" vertical="center" wrapText="0"/>
    </xf>
    <xf borderId="0" fillId="0" fontId="25" numFmtId="0" xfId="0" applyAlignment="1" applyFont="1">
      <alignment shrinkToFit="0" vertical="center" wrapText="0"/>
    </xf>
    <xf borderId="0" fillId="0" fontId="38" numFmtId="0" xfId="0" applyAlignment="1" applyFont="1">
      <alignment shrinkToFit="0" vertical="center" wrapText="0"/>
    </xf>
    <xf borderId="1" fillId="8" fontId="14" numFmtId="0" xfId="0" applyAlignment="1" applyBorder="1" applyFont="1">
      <alignment horizontal="center" shrinkToFit="0" vertical="center" wrapText="0"/>
    </xf>
    <xf borderId="173" fillId="0" fontId="24" numFmtId="0" xfId="0" applyAlignment="1" applyBorder="1" applyFont="1">
      <alignment horizontal="center" shrinkToFit="0" vertical="center" wrapText="0"/>
    </xf>
    <xf borderId="174" fillId="0" fontId="24" numFmtId="0" xfId="0" applyAlignment="1" applyBorder="1" applyFont="1">
      <alignment horizontal="left" shrinkToFit="0" vertical="center" wrapText="0"/>
    </xf>
    <xf borderId="42" fillId="9" fontId="25" numFmtId="0" xfId="0" applyAlignment="1" applyBorder="1" applyFont="1">
      <alignment horizontal="center" shrinkToFit="0" vertical="center" wrapText="0"/>
    </xf>
    <xf borderId="175" fillId="0" fontId="8" numFmtId="0" xfId="0" applyAlignment="1" applyBorder="1" applyFont="1">
      <alignment vertical="center"/>
    </xf>
    <xf borderId="176" fillId="0" fontId="8" numFmtId="0" xfId="0" applyAlignment="1" applyBorder="1" applyFont="1">
      <alignment vertical="center"/>
    </xf>
    <xf borderId="177" fillId="0" fontId="24" numFmtId="0" xfId="0" applyAlignment="1" applyBorder="1" applyFont="1">
      <alignment horizontal="center" shrinkToFit="0" vertical="center" wrapText="0"/>
    </xf>
    <xf borderId="97" fillId="0" fontId="24" numFmtId="0" xfId="0" applyAlignment="1" applyBorder="1" applyFont="1">
      <alignment horizontal="left" shrinkToFit="0" vertical="center" wrapText="0"/>
    </xf>
    <xf borderId="53" fillId="0" fontId="24" numFmtId="0" xfId="0" applyAlignment="1" applyBorder="1" applyFont="1">
      <alignment horizontal="left" shrinkToFit="0" vertical="center" wrapText="0"/>
    </xf>
    <xf borderId="73" fillId="0" fontId="24" numFmtId="0" xfId="0" applyAlignment="1" applyBorder="1" applyFont="1">
      <alignment horizontal="left" shrinkToFit="0" vertical="center" wrapText="0"/>
    </xf>
    <xf borderId="73" fillId="0" fontId="24" numFmtId="0" xfId="0" applyAlignment="1" applyBorder="1" applyFont="1">
      <alignment horizontal="left" shrinkToFit="0" vertical="center" wrapText="1"/>
    </xf>
    <xf borderId="94" fillId="0" fontId="24" numFmtId="0" xfId="0" applyAlignment="1" applyBorder="1" applyFont="1">
      <alignment horizontal="center" shrinkToFit="0" vertical="center" wrapText="0"/>
    </xf>
    <xf borderId="57" fillId="0" fontId="24" numFmtId="0" xfId="0" applyAlignment="1" applyBorder="1" applyFont="1">
      <alignment horizontal="left" shrinkToFit="0" vertical="center" wrapText="1"/>
    </xf>
    <xf borderId="49" fillId="5" fontId="2" numFmtId="0" xfId="0" applyAlignment="1" applyBorder="1" applyFont="1">
      <alignment horizontal="center" shrinkToFit="0" vertical="center" wrapText="0"/>
    </xf>
    <xf borderId="49" fillId="5" fontId="2" numFmtId="0" xfId="0" applyAlignment="1" applyBorder="1" applyFont="1">
      <alignment shrinkToFit="0" vertical="center" wrapText="0"/>
    </xf>
    <xf borderId="0" fillId="0" fontId="39" numFmtId="0" xfId="0" applyAlignment="1" applyFont="1">
      <alignment shrinkToFit="0" vertical="center" wrapText="0"/>
    </xf>
    <xf borderId="1" fillId="0" fontId="4" numFmtId="0" xfId="0" applyAlignment="1" applyBorder="1" applyFont="1">
      <alignment horizontal="center" shrinkToFit="0" vertical="center" wrapText="0"/>
    </xf>
    <xf borderId="2" fillId="0" fontId="4" numFmtId="0" xfId="0" applyAlignment="1" applyBorder="1" applyFont="1">
      <alignment shrinkToFit="0" vertical="center" wrapText="0"/>
    </xf>
    <xf borderId="66" fillId="0" fontId="13" numFmtId="0" xfId="0" applyAlignment="1" applyBorder="1" applyFont="1">
      <alignment horizontal="center" shrinkToFit="0" vertical="center" wrapText="0"/>
    </xf>
    <xf borderId="178" fillId="0" fontId="8" numFmtId="0" xfId="0" applyAlignment="1" applyBorder="1" applyFont="1">
      <alignment vertical="center"/>
    </xf>
    <xf borderId="179" fillId="0" fontId="23" numFmtId="0" xfId="0" applyAlignment="1" applyBorder="1" applyFont="1">
      <alignment horizontal="center" shrinkToFit="0" vertical="center" wrapText="1"/>
    </xf>
    <xf borderId="147" fillId="0" fontId="8" numFmtId="0" xfId="0" applyAlignment="1" applyBorder="1" applyFont="1">
      <alignment vertical="center"/>
    </xf>
    <xf borderId="180" fillId="0" fontId="8" numFmtId="0" xfId="0" applyAlignment="1" applyBorder="1" applyFont="1">
      <alignment vertical="center"/>
    </xf>
    <xf borderId="0" fillId="0" fontId="23" numFmtId="0" xfId="0" applyAlignment="1" applyFont="1">
      <alignment horizontal="center" shrinkToFit="0" vertical="center" wrapText="1"/>
    </xf>
    <xf borderId="181" fillId="3" fontId="23" numFmtId="0" xfId="0" applyAlignment="1" applyBorder="1" applyFont="1">
      <alignment shrinkToFit="0" vertical="center" wrapText="0"/>
    </xf>
    <xf borderId="103" fillId="3" fontId="13" numFmtId="0" xfId="0" applyAlignment="1" applyBorder="1" applyFont="1">
      <alignment shrinkToFit="0" vertical="center" wrapText="0"/>
    </xf>
    <xf borderId="43" fillId="0" fontId="23" numFmtId="164" xfId="0" applyAlignment="1" applyBorder="1" applyFont="1" applyNumberFormat="1">
      <alignment shrinkToFit="1" vertical="center" wrapText="0"/>
    </xf>
    <xf borderId="182" fillId="11" fontId="23" numFmtId="0" xfId="0" applyAlignment="1" applyBorder="1" applyFont="1">
      <alignment shrinkToFit="0" vertical="center" wrapText="0"/>
    </xf>
    <xf borderId="149" fillId="11" fontId="13" numFmtId="0" xfId="0" applyAlignment="1" applyBorder="1" applyFont="1">
      <alignment shrinkToFit="0" vertical="center" wrapText="0"/>
    </xf>
    <xf borderId="0" fillId="0" fontId="23" numFmtId="164" xfId="0" applyAlignment="1" applyFont="1" applyNumberFormat="1">
      <alignment shrinkToFit="1" vertical="center" wrapText="0"/>
    </xf>
    <xf borderId="99" fillId="7" fontId="23" numFmtId="0" xfId="0" applyAlignment="1" applyBorder="1" applyFont="1">
      <alignment horizontal="left" shrinkToFit="0" vertical="center" wrapText="1"/>
    </xf>
    <xf borderId="183" fillId="0" fontId="8" numFmtId="0" xfId="0" applyAlignment="1" applyBorder="1" applyFont="1">
      <alignment vertical="center"/>
    </xf>
    <xf borderId="184" fillId="0" fontId="23" numFmtId="164" xfId="0" applyAlignment="1" applyBorder="1" applyFont="1" applyNumberFormat="1">
      <alignment shrinkToFit="1" vertical="center" wrapText="0"/>
    </xf>
    <xf borderId="0" fillId="0" fontId="6" numFmtId="0" xfId="0" applyAlignment="1" applyFont="1">
      <alignment horizontal="right" shrinkToFit="0" vertical="center" wrapText="0"/>
    </xf>
    <xf borderId="5" fillId="5" fontId="19" numFmtId="0" xfId="0" applyAlignment="1" applyBorder="1" applyFont="1">
      <alignment horizontal="center" shrinkToFit="0" vertical="center" wrapText="1"/>
    </xf>
    <xf borderId="27" fillId="5" fontId="23" numFmtId="0" xfId="0" applyAlignment="1" applyBorder="1" applyFont="1">
      <alignment horizontal="center" shrinkToFit="0" vertical="center" wrapText="0"/>
    </xf>
    <xf borderId="185" fillId="5" fontId="23" numFmtId="0" xfId="0" applyAlignment="1" applyBorder="1" applyFont="1">
      <alignment horizontal="center" shrinkToFit="0" vertical="center" wrapText="1"/>
    </xf>
    <xf borderId="186" fillId="5" fontId="23" numFmtId="0" xfId="0" applyAlignment="1" applyBorder="1" applyFont="1">
      <alignment horizontal="center" shrinkToFit="0" vertical="center" wrapText="0"/>
    </xf>
    <xf borderId="185" fillId="5" fontId="23" numFmtId="0" xfId="0" applyAlignment="1" applyBorder="1" applyFont="1">
      <alignment horizontal="center" shrinkToFit="0" vertical="center" wrapText="0"/>
    </xf>
    <xf borderId="187" fillId="3" fontId="23" numFmtId="0" xfId="0" applyAlignment="1" applyBorder="1" applyFont="1">
      <alignment shrinkToFit="0" vertical="center" wrapText="0"/>
    </xf>
    <xf borderId="188" fillId="3" fontId="6" numFmtId="0" xfId="0" applyAlignment="1" applyBorder="1" applyFont="1">
      <alignment shrinkToFit="0" vertical="center" wrapText="0"/>
    </xf>
    <xf borderId="189" fillId="11" fontId="23" numFmtId="0" xfId="0" applyAlignment="1" applyBorder="1" applyFont="1">
      <alignment shrinkToFit="0" vertical="center" wrapText="0"/>
    </xf>
    <xf borderId="188" fillId="11" fontId="6" numFmtId="0" xfId="0" applyAlignment="1" applyBorder="1" applyFont="1">
      <alignment shrinkToFit="0" vertical="center" wrapText="0"/>
    </xf>
    <xf borderId="190" fillId="7" fontId="23" numFmtId="0" xfId="0" applyAlignment="1" applyBorder="1" applyFont="1">
      <alignment horizontal="center" shrinkToFit="0" vertical="center" wrapText="1"/>
    </xf>
    <xf borderId="16" fillId="0" fontId="8" numFmtId="0" xfId="0" applyAlignment="1" applyBorder="1" applyFont="1">
      <alignment vertical="center"/>
    </xf>
    <xf borderId="115" fillId="0" fontId="8" numFmtId="0" xfId="0" applyAlignment="1" applyBorder="1" applyFont="1">
      <alignment vertical="center"/>
    </xf>
    <xf borderId="191" fillId="0" fontId="8" numFmtId="0" xfId="0" applyAlignment="1" applyBorder="1" applyFont="1">
      <alignment vertical="center"/>
    </xf>
    <xf borderId="65" fillId="5" fontId="23" numFmtId="0" xfId="0" applyAlignment="1" applyBorder="1" applyFont="1">
      <alignment horizontal="center" shrinkToFit="0" vertical="top" wrapText="0"/>
    </xf>
    <xf borderId="192" fillId="0" fontId="8" numFmtId="0" xfId="0" applyAlignment="1" applyBorder="1" applyFont="1">
      <alignment vertical="center"/>
    </xf>
    <xf borderId="193" fillId="5" fontId="23" numFmtId="0" xfId="0" applyAlignment="1" applyBorder="1" applyFont="1">
      <alignment horizontal="center" shrinkToFit="0" vertical="center" wrapText="1"/>
    </xf>
    <xf borderId="194" fillId="5" fontId="19" numFmtId="0" xfId="0" applyAlignment="1" applyBorder="1" applyFont="1">
      <alignment horizontal="center" shrinkToFit="0" vertical="center" wrapText="1"/>
    </xf>
    <xf borderId="40" fillId="5" fontId="23" numFmtId="0" xfId="0" applyAlignment="1" applyBorder="1" applyFont="1">
      <alignment shrinkToFit="0" vertical="center" wrapText="0"/>
    </xf>
    <xf borderId="104" fillId="5" fontId="23" numFmtId="0" xfId="0" applyAlignment="1" applyBorder="1" applyFont="1">
      <alignment horizontal="center" shrinkToFit="0" vertical="center" wrapText="0"/>
    </xf>
    <xf borderId="195" fillId="0" fontId="8" numFmtId="0" xfId="0" applyAlignment="1" applyBorder="1" applyFont="1">
      <alignment vertical="center"/>
    </xf>
    <xf borderId="196" fillId="0" fontId="8" numFmtId="0" xfId="0" applyAlignment="1" applyBorder="1" applyFont="1">
      <alignment vertical="center"/>
    </xf>
    <xf borderId="197" fillId="5" fontId="23" numFmtId="0" xfId="0" applyAlignment="1" applyBorder="1" applyFont="1">
      <alignment horizontal="center" shrinkToFit="0" vertical="center" wrapText="0"/>
    </xf>
    <xf borderId="198" fillId="5" fontId="23" numFmtId="0" xfId="0" applyAlignment="1" applyBorder="1" applyFont="1">
      <alignment horizontal="center" shrinkToFit="0" vertical="center" wrapText="0"/>
    </xf>
    <xf borderId="197" fillId="5" fontId="19" numFmtId="0" xfId="0" applyAlignment="1" applyBorder="1" applyFont="1">
      <alignment horizontal="center" shrinkToFit="0" vertical="center" wrapText="1"/>
    </xf>
    <xf borderId="199" fillId="0" fontId="8" numFmtId="0" xfId="0" applyAlignment="1" applyBorder="1" applyFont="1">
      <alignment vertical="center"/>
    </xf>
    <xf borderId="200" fillId="0" fontId="8" numFmtId="0" xfId="0" applyAlignment="1" applyBorder="1" applyFont="1">
      <alignment vertical="center"/>
    </xf>
    <xf borderId="197" fillId="5" fontId="23" numFmtId="0" xfId="0" applyAlignment="1" applyBorder="1" applyFont="1">
      <alignment shrinkToFit="0" vertical="center" wrapText="0"/>
    </xf>
    <xf borderId="201" fillId="0" fontId="8" numFmtId="0" xfId="0" applyAlignment="1" applyBorder="1" applyFont="1">
      <alignment vertical="center"/>
    </xf>
    <xf borderId="202" fillId="0" fontId="8" numFmtId="0" xfId="0" applyAlignment="1" applyBorder="1" applyFont="1">
      <alignment vertical="center"/>
    </xf>
    <xf borderId="203" fillId="0" fontId="8" numFmtId="0" xfId="0" applyAlignment="1" applyBorder="1" applyFont="1">
      <alignment vertical="center"/>
    </xf>
    <xf borderId="204" fillId="5" fontId="19" numFmtId="0" xfId="0" applyAlignment="1" applyBorder="1" applyFont="1">
      <alignment horizontal="center" shrinkToFit="0" vertical="center" wrapText="1"/>
    </xf>
    <xf borderId="205" fillId="5" fontId="13" numFmtId="0" xfId="0" applyAlignment="1" applyBorder="1" applyFont="1">
      <alignment horizontal="center" shrinkToFit="0" vertical="center" wrapText="0"/>
    </xf>
    <xf borderId="206" fillId="5" fontId="13" numFmtId="0" xfId="0" applyAlignment="1" applyBorder="1" applyFont="1">
      <alignment horizontal="center" shrinkToFit="0" vertical="center" wrapText="0"/>
    </xf>
    <xf borderId="207" fillId="5" fontId="13" numFmtId="0" xfId="0" applyAlignment="1" applyBorder="1" applyFont="1">
      <alignment horizontal="center" shrinkToFit="0" vertical="center" wrapText="0"/>
    </xf>
    <xf borderId="205" fillId="5" fontId="23" numFmtId="0" xfId="0" applyAlignment="1" applyBorder="1" applyFont="1">
      <alignment horizontal="center" shrinkToFit="0" vertical="center" wrapText="1"/>
    </xf>
    <xf borderId="204" fillId="5" fontId="23" numFmtId="0" xfId="0" applyAlignment="1" applyBorder="1" applyFont="1">
      <alignment horizontal="center" shrinkToFit="0" vertical="center" wrapText="0"/>
    </xf>
    <xf borderId="207" fillId="5" fontId="23" numFmtId="0" xfId="0" applyAlignment="1" applyBorder="1" applyFont="1">
      <alignment horizontal="center" shrinkToFit="0" vertical="center" wrapText="0"/>
    </xf>
    <xf borderId="205" fillId="5" fontId="23" numFmtId="0" xfId="0" applyAlignment="1" applyBorder="1" applyFont="1">
      <alignment horizontal="center" shrinkToFit="0" vertical="center" wrapText="0"/>
    </xf>
    <xf borderId="208" fillId="5" fontId="23" numFmtId="0" xfId="0" applyAlignment="1" applyBorder="1" applyFont="1">
      <alignment horizontal="center" shrinkToFit="0" vertical="center" wrapText="1"/>
    </xf>
    <xf borderId="204" fillId="5" fontId="23" numFmtId="0" xfId="0" applyAlignment="1" applyBorder="1" applyFont="1">
      <alignment horizontal="center" shrinkToFit="0" vertical="center" wrapText="1"/>
    </xf>
    <xf borderId="41" fillId="5" fontId="23" numFmtId="0" xfId="0" applyAlignment="1" applyBorder="1" applyFont="1">
      <alignment horizontal="center" shrinkToFit="0" vertical="center" wrapText="1"/>
    </xf>
    <xf borderId="5" fillId="0" fontId="13" numFmtId="0" xfId="0" applyAlignment="1" applyBorder="1" applyFont="1">
      <alignment horizontal="center" shrinkToFit="0" vertical="center" wrapText="0"/>
    </xf>
    <xf borderId="1" fillId="0" fontId="13" numFmtId="49" xfId="0" applyAlignment="1" applyBorder="1" applyFont="1" applyNumberFormat="1">
      <alignment horizontal="center" shrinkToFit="0" vertical="center" wrapText="0"/>
    </xf>
    <xf borderId="40" fillId="5" fontId="23" numFmtId="0" xfId="0" applyAlignment="1" applyBorder="1" applyFont="1">
      <alignment shrinkToFit="0" vertical="center" wrapText="1"/>
    </xf>
    <xf borderId="42" fillId="5" fontId="23" numFmtId="0" xfId="0" applyAlignment="1" applyBorder="1" applyFont="1">
      <alignment shrinkToFit="0" vertical="center" wrapText="1"/>
    </xf>
    <xf borderId="40" fillId="5" fontId="23" numFmtId="0" xfId="0" applyAlignment="1" applyBorder="1" applyFont="1">
      <alignment shrinkToFit="1" vertical="center" wrapText="0"/>
    </xf>
    <xf borderId="102" fillId="5" fontId="23" numFmtId="0" xfId="0" applyAlignment="1" applyBorder="1" applyFont="1">
      <alignment shrinkToFit="1" vertical="center" wrapText="0"/>
    </xf>
    <xf borderId="209" fillId="3" fontId="23" numFmtId="0" xfId="0" applyAlignment="1" applyBorder="1" applyFont="1">
      <alignment horizontal="center" shrinkToFit="0" vertical="center" wrapText="0"/>
    </xf>
    <xf borderId="40" fillId="3" fontId="23" numFmtId="164" xfId="0" applyAlignment="1" applyBorder="1" applyFont="1" applyNumberFormat="1">
      <alignment horizontal="right" shrinkToFit="1" vertical="center" wrapText="0"/>
    </xf>
    <xf borderId="40" fillId="11" fontId="23" numFmtId="0" xfId="0" applyAlignment="1" applyBorder="1" applyFont="1">
      <alignment horizontal="center" shrinkToFit="0" vertical="center" wrapText="0"/>
    </xf>
    <xf borderId="40" fillId="11" fontId="23" numFmtId="164" xfId="0" applyAlignment="1" applyBorder="1" applyFont="1" applyNumberFormat="1">
      <alignment horizontal="right" shrinkToFit="1" vertical="center" wrapText="0"/>
    </xf>
    <xf borderId="210" fillId="7" fontId="23" numFmtId="164" xfId="0" applyAlignment="1" applyBorder="1" applyFont="1" applyNumberFormat="1">
      <alignment horizontal="right" shrinkToFit="1" vertical="center" wrapText="0"/>
    </xf>
    <xf borderId="0" fillId="0" fontId="40" numFmtId="0" xfId="0" applyAlignment="1" applyFont="1">
      <alignment shrinkToFit="0" vertical="center" wrapText="0"/>
    </xf>
    <xf borderId="42" fillId="0" fontId="13" numFmtId="171" xfId="0" applyAlignment="1" applyBorder="1" applyFont="1" applyNumberFormat="1">
      <alignment horizontal="center" shrinkToFit="0" vertical="center" wrapText="0"/>
    </xf>
    <xf borderId="211" fillId="3" fontId="23" numFmtId="0" xfId="0" applyAlignment="1" applyBorder="1" applyFont="1">
      <alignment horizontal="center" shrinkToFit="0" vertical="center" wrapText="0"/>
    </xf>
    <xf borderId="42" fillId="3" fontId="23" numFmtId="164" xfId="0" applyAlignment="1" applyBorder="1" applyFont="1" applyNumberFormat="1">
      <alignment horizontal="right" shrinkToFit="1" vertical="center" wrapText="0"/>
    </xf>
    <xf borderId="42" fillId="11" fontId="23" numFmtId="0" xfId="0" applyAlignment="1" applyBorder="1" applyFont="1">
      <alignment horizontal="center" shrinkToFit="0" vertical="center" wrapText="0"/>
    </xf>
    <xf borderId="42" fillId="11" fontId="23" numFmtId="164" xfId="0" applyAlignment="1" applyBorder="1" applyFont="1" applyNumberFormat="1">
      <alignment horizontal="right" shrinkToFit="1" vertical="center" wrapText="0"/>
    </xf>
    <xf borderId="43" fillId="7" fontId="23" numFmtId="164" xfId="0" applyAlignment="1" applyBorder="1" applyFont="1" applyNumberFormat="1">
      <alignment horizontal="right" shrinkToFit="1" vertical="center" wrapText="0"/>
    </xf>
    <xf borderId="42" fillId="5" fontId="23" numFmtId="0" xfId="0" applyAlignment="1" applyBorder="1" applyFont="1">
      <alignment shrinkToFit="1" vertical="center" wrapText="0"/>
    </xf>
    <xf borderId="148" fillId="5" fontId="23" numFmtId="0" xfId="0" applyAlignment="1" applyBorder="1" applyFont="1">
      <alignment shrinkToFit="1" vertical="center" wrapText="0"/>
    </xf>
    <xf borderId="42" fillId="0" fontId="19" numFmtId="171" xfId="0" applyAlignment="1" applyBorder="1" applyFont="1" applyNumberFormat="1">
      <alignment horizontal="center" shrinkToFit="0" vertical="center" wrapText="0"/>
    </xf>
    <xf borderId="212" fillId="3" fontId="23" numFmtId="0" xfId="0" applyAlignment="1" applyBorder="1" applyFont="1">
      <alignment horizontal="center" shrinkToFit="0" vertical="center" wrapText="0"/>
    </xf>
    <xf borderId="47" fillId="3" fontId="23" numFmtId="164" xfId="0" applyAlignment="1" applyBorder="1" applyFont="1" applyNumberFormat="1">
      <alignment horizontal="right" shrinkToFit="1" vertical="center" wrapText="0"/>
    </xf>
    <xf borderId="47" fillId="11" fontId="23" numFmtId="0" xfId="0" applyAlignment="1" applyBorder="1" applyFont="1">
      <alignment horizontal="center" shrinkToFit="0" vertical="center" wrapText="0"/>
    </xf>
    <xf borderId="47" fillId="11" fontId="23" numFmtId="164" xfId="0" applyAlignment="1" applyBorder="1" applyFont="1" applyNumberFormat="1">
      <alignment horizontal="right" shrinkToFit="1" vertical="center" wrapText="0"/>
    </xf>
    <xf borderId="48" fillId="7" fontId="23" numFmtId="164" xfId="0" applyAlignment="1" applyBorder="1" applyFont="1" applyNumberFormat="1">
      <alignment horizontal="right" shrinkToFit="1" vertical="center" wrapText="0"/>
    </xf>
    <xf borderId="0" fillId="0" fontId="14" numFmtId="0" xfId="0" applyAlignment="1" applyFont="1">
      <alignment horizontal="center" shrinkToFit="0" vertical="center" wrapText="0"/>
    </xf>
    <xf borderId="0" fillId="0" fontId="24" numFmtId="164" xfId="0" applyAlignment="1" applyFont="1" applyNumberFormat="1">
      <alignment shrinkToFit="1" vertical="center" wrapText="0"/>
    </xf>
    <xf borderId="0" fillId="0" fontId="21" numFmtId="164" xfId="0" applyAlignment="1" applyFont="1" applyNumberFormat="1">
      <alignment shrinkToFit="1" vertical="center" wrapText="0"/>
    </xf>
    <xf borderId="0" fillId="0" fontId="2" numFmtId="0" xfId="0" applyAlignment="1" applyFont="1">
      <alignment horizontal="left" shrinkToFit="0" vertical="center" wrapText="0"/>
    </xf>
    <xf borderId="71" fillId="0" fontId="2" numFmtId="0" xfId="0" applyAlignment="1" applyBorder="1" applyFont="1">
      <alignment horizontal="center" shrinkToFit="0" vertical="center" wrapText="0"/>
    </xf>
    <xf borderId="213" fillId="0" fontId="2" numFmtId="0" xfId="0" applyAlignment="1" applyBorder="1" applyFont="1">
      <alignment shrinkToFit="0" vertical="center" wrapText="0"/>
    </xf>
    <xf borderId="214" fillId="0" fontId="2" numFmtId="0" xfId="0" applyAlignment="1" applyBorder="1" applyFont="1">
      <alignment shrinkToFit="0" vertical="center" wrapText="0"/>
    </xf>
    <xf borderId="215" fillId="0" fontId="2" numFmtId="0" xfId="0" applyAlignment="1" applyBorder="1" applyFont="1">
      <alignmen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27</xdr:col>
      <xdr:colOff>504825</xdr:colOff>
      <xdr:row>2</xdr:row>
      <xdr:rowOff>285750</xdr:rowOff>
    </xdr:from>
    <xdr:ext cx="4819650" cy="914400"/>
    <xdr:sp>
      <xdr:nvSpPr>
        <xdr:cNvPr id="3" name="Shape 3"/>
        <xdr:cNvSpPr/>
      </xdr:nvSpPr>
      <xdr:spPr>
        <a:xfrm>
          <a:off x="2940938" y="3332325"/>
          <a:ext cx="4810125" cy="895350"/>
        </a:xfrm>
        <a:prstGeom prst="rect">
          <a:avLst/>
        </a:prstGeom>
        <a:solidFill>
          <a:schemeClr val="lt1"/>
        </a:solidFill>
        <a:ln cap="flat" cmpd="sng" w="126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【凡例】（本シート）</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以下の分類に従い、色付きセルに必要事項を入力してください。</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各加算に共通して必要な情報　入力セル</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a:t>
          </a:r>
          <a:endParaRPr b="0" sz="1100" strike="noStrike">
            <a:latin typeface="Times New Roman"/>
            <a:ea typeface="Times New Roman"/>
            <a:cs typeface="Times New Roman"/>
            <a:sym typeface="Times New Roman"/>
          </a:endParaRPr>
        </a:p>
      </xdr:txBody>
    </xdr:sp>
    <xdr:clientData fLocksWithSheet="0"/>
  </xdr:oneCellAnchor>
  <xdr:oneCellAnchor>
    <xdr:from>
      <xdr:col>29</xdr:col>
      <xdr:colOff>76200</xdr:colOff>
      <xdr:row>5</xdr:row>
      <xdr:rowOff>0</xdr:rowOff>
    </xdr:from>
    <xdr:ext cx="342900" cy="123825"/>
    <xdr:sp>
      <xdr:nvSpPr>
        <xdr:cNvPr id="4" name="Shape 4"/>
        <xdr:cNvSpPr/>
      </xdr:nvSpPr>
      <xdr:spPr>
        <a:xfrm>
          <a:off x="5179313" y="3727613"/>
          <a:ext cx="333375" cy="104775"/>
        </a:xfrm>
        <a:prstGeom prst="rect">
          <a:avLst/>
        </a:prstGeom>
        <a:solidFill>
          <a:srgbClr val="FFFF66"/>
        </a:solidFill>
        <a:ln cap="flat" cmpd="sng" w="126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0</xdr:colOff>
      <xdr:row>6</xdr:row>
      <xdr:rowOff>95250</xdr:rowOff>
    </xdr:from>
    <xdr:ext cx="9991725" cy="1409700"/>
    <xdr:sp>
      <xdr:nvSpPr>
        <xdr:cNvPr id="5" name="Shape 5"/>
        <xdr:cNvSpPr/>
      </xdr:nvSpPr>
      <xdr:spPr>
        <a:xfrm>
          <a:off x="354900" y="3079913"/>
          <a:ext cx="9982200" cy="1400175"/>
        </a:xfrm>
        <a:prstGeom prst="roundRect">
          <a:avLst>
            <a:gd fmla="val 0" name="adj"/>
          </a:avLst>
        </a:prstGeom>
        <a:solidFill>
          <a:schemeClr val="lt1"/>
        </a:solidFill>
        <a:ln cap="flat" cmpd="sng" w="126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4</xdr:col>
      <xdr:colOff>152400</xdr:colOff>
      <xdr:row>7</xdr:row>
      <xdr:rowOff>114300</xdr:rowOff>
    </xdr:from>
    <xdr:ext cx="1190625" cy="914400"/>
    <xdr:sp>
      <xdr:nvSpPr>
        <xdr:cNvPr id="6" name="Shape 6"/>
        <xdr:cNvSpPr/>
      </xdr:nvSpPr>
      <xdr:spPr>
        <a:xfrm>
          <a:off x="4764975" y="3332325"/>
          <a:ext cx="1162050" cy="895350"/>
        </a:xfrm>
        <a:prstGeom prst="flowChartDocument">
          <a:avLst/>
        </a:prstGeom>
        <a:solidFill>
          <a:schemeClr val="lt2"/>
        </a:solidFill>
        <a:ln cap="flat" cmpd="sng" w="254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16</xdr:col>
      <xdr:colOff>295275</xdr:colOff>
      <xdr:row>7</xdr:row>
      <xdr:rowOff>104775</xdr:rowOff>
    </xdr:from>
    <xdr:ext cx="1181100" cy="914400"/>
    <xdr:sp>
      <xdr:nvSpPr>
        <xdr:cNvPr id="7" name="Shape 7"/>
        <xdr:cNvSpPr/>
      </xdr:nvSpPr>
      <xdr:spPr>
        <a:xfrm>
          <a:off x="4769738" y="3332325"/>
          <a:ext cx="1152525" cy="895350"/>
        </a:xfrm>
        <a:prstGeom prst="flowChartDocument">
          <a:avLst/>
        </a:prstGeom>
        <a:solidFill>
          <a:schemeClr val="lt2"/>
        </a:solidFill>
        <a:ln cap="flat" cmpd="sng" w="254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l">
            <a:lnSpc>
              <a:spcPct val="100000"/>
            </a:lnSpc>
            <a:spcBef>
              <a:spcPts val="0"/>
            </a:spcBef>
            <a:spcAft>
              <a:spcPts val="0"/>
            </a:spcAft>
            <a:buNone/>
          </a:pPr>
          <a:r>
            <a:rPr b="1" lang="en-US" sz="1400" strike="noStrike">
              <a:solidFill>
                <a:srgbClr val="000000"/>
              </a:solidFill>
              <a:latin typeface="Calibri"/>
              <a:ea typeface="Calibri"/>
              <a:cs typeface="Calibri"/>
              <a:sym typeface="Calibri"/>
            </a:rPr>
            <a:t> 様式3-2</a:t>
          </a:r>
          <a:endParaRPr b="0" sz="14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400" strike="noStrike">
            <a:latin typeface="Times New Roman"/>
            <a:ea typeface="Times New Roman"/>
            <a:cs typeface="Times New Roman"/>
            <a:sym typeface="Times New Roman"/>
          </a:endParaRPr>
        </a:p>
      </xdr:txBody>
    </xdr:sp>
    <xdr:clientData fLocksWithSheet="0"/>
  </xdr:oneCellAnchor>
  <xdr:oneCellAnchor>
    <xdr:from>
      <xdr:col>23</xdr:col>
      <xdr:colOff>1228725</xdr:colOff>
      <xdr:row>7</xdr:row>
      <xdr:rowOff>114300</xdr:rowOff>
    </xdr:from>
    <xdr:ext cx="1171575" cy="914400"/>
    <xdr:sp>
      <xdr:nvSpPr>
        <xdr:cNvPr id="8" name="Shape 8"/>
        <xdr:cNvSpPr/>
      </xdr:nvSpPr>
      <xdr:spPr>
        <a:xfrm>
          <a:off x="4774500" y="3332325"/>
          <a:ext cx="1143000" cy="895350"/>
        </a:xfrm>
        <a:prstGeom prst="flowChartDocument">
          <a:avLst/>
        </a:prstGeom>
        <a:solidFill>
          <a:schemeClr val="lt2"/>
        </a:solidFill>
        <a:ln cap="flat" cmpd="sng" w="254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l">
            <a:lnSpc>
              <a:spcPct val="100000"/>
            </a:lnSpc>
            <a:spcBef>
              <a:spcPts val="0"/>
            </a:spcBef>
            <a:spcAft>
              <a:spcPts val="0"/>
            </a:spcAft>
            <a:buNone/>
          </a:pPr>
          <a:r>
            <a:rPr b="1" lang="en-US" sz="1400" strike="noStrike">
              <a:solidFill>
                <a:srgbClr val="000000"/>
              </a:solidFill>
              <a:latin typeface="Calibri"/>
              <a:ea typeface="Calibri"/>
              <a:cs typeface="Calibri"/>
              <a:sym typeface="Calibri"/>
            </a:rPr>
            <a:t> 様式3-1</a:t>
          </a:r>
          <a:endParaRPr b="0" sz="14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400" strike="noStrike">
            <a:latin typeface="Times New Roman"/>
            <a:ea typeface="Times New Roman"/>
            <a:cs typeface="Times New Roman"/>
            <a:sym typeface="Times New Roman"/>
          </a:endParaRPr>
        </a:p>
      </xdr:txBody>
    </xdr:sp>
    <xdr:clientData fLocksWithSheet="0"/>
  </xdr:oneCellAnchor>
  <xdr:oneCellAnchor>
    <xdr:from>
      <xdr:col>11</xdr:col>
      <xdr:colOff>123825</xdr:colOff>
      <xdr:row>8</xdr:row>
      <xdr:rowOff>123825</xdr:rowOff>
    </xdr:from>
    <xdr:ext cx="1400175" cy="304800"/>
    <xdr:sp>
      <xdr:nvSpPr>
        <xdr:cNvPr id="9" name="Shape 9"/>
        <xdr:cNvSpPr/>
      </xdr:nvSpPr>
      <xdr:spPr>
        <a:xfrm>
          <a:off x="4650675" y="3632363"/>
          <a:ext cx="1390650" cy="295275"/>
        </a:xfrm>
        <a:prstGeom prst="rightArrow">
          <a:avLst>
            <a:gd fmla="val 50000" name="adj1"/>
            <a:gd fmla="val 50000" name="adj2"/>
          </a:avLst>
        </a:prstGeom>
        <a:solidFill>
          <a:srgbClr val="FFFFFF"/>
        </a:solidFill>
        <a:ln cap="flat" cmpd="sng" w="9525">
          <a:solidFill>
            <a:srgbClr val="1D1B1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-9525</xdr:colOff>
      <xdr:row>6</xdr:row>
      <xdr:rowOff>85725</xdr:rowOff>
    </xdr:from>
    <xdr:ext cx="1238250" cy="504825"/>
    <xdr:sp>
      <xdr:nvSpPr>
        <xdr:cNvPr id="10" name="Shape 10"/>
        <xdr:cNvSpPr/>
      </xdr:nvSpPr>
      <xdr:spPr>
        <a:xfrm>
          <a:off x="4741163" y="3537113"/>
          <a:ext cx="1209675" cy="485775"/>
        </a:xfrm>
        <a:prstGeom prst="roundRect">
          <a:avLst>
            <a:gd fmla="val 16667" name="adj"/>
          </a:avLst>
        </a:prstGeom>
        <a:solidFill>
          <a:schemeClr val="lt1"/>
        </a:solidFill>
        <a:ln cap="flat" cmpd="sng" w="254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ctr">
            <a:lnSpc>
              <a:spcPct val="100000"/>
            </a:lnSpc>
            <a:spcBef>
              <a:spcPts val="0"/>
            </a:spcBef>
            <a:spcAft>
              <a:spcPts val="0"/>
            </a:spcAft>
            <a:buNone/>
          </a:pPr>
          <a:r>
            <a:rPr b="1" lang="en-US" sz="1100" strike="noStrike">
              <a:solidFill>
                <a:srgbClr val="000000"/>
              </a:solidFill>
              <a:latin typeface="Calibri"/>
              <a:ea typeface="Calibri"/>
              <a:cs typeface="Calibri"/>
              <a:sym typeface="Calibri"/>
            </a:rPr>
            <a:t>ワークシート入力の流れ</a:t>
          </a:r>
          <a:endParaRPr b="0" sz="1100" strike="noStrike">
            <a:latin typeface="Times New Roman"/>
            <a:ea typeface="Times New Roman"/>
            <a:cs typeface="Times New Roman"/>
            <a:sym typeface="Times New Roman"/>
          </a:endParaRPr>
        </a:p>
      </xdr:txBody>
    </xdr:sp>
    <xdr:clientData fLocksWithSheet="0"/>
  </xdr:oneCellAnchor>
  <xdr:oneCellAnchor>
    <xdr:from>
      <xdr:col>22</xdr:col>
      <xdr:colOff>600075</xdr:colOff>
      <xdr:row>8</xdr:row>
      <xdr:rowOff>123825</xdr:rowOff>
    </xdr:from>
    <xdr:ext cx="1390650" cy="304800"/>
    <xdr:sp>
      <xdr:nvSpPr>
        <xdr:cNvPr id="11" name="Shape 11"/>
        <xdr:cNvSpPr/>
      </xdr:nvSpPr>
      <xdr:spPr>
        <a:xfrm>
          <a:off x="4655438" y="3632363"/>
          <a:ext cx="1381125" cy="295275"/>
        </a:xfrm>
        <a:prstGeom prst="rightArrow">
          <a:avLst>
            <a:gd fmla="val 50000" name="adj1"/>
            <a:gd fmla="val 50000" name="adj2"/>
          </a:avLst>
        </a:prstGeom>
        <a:solidFill>
          <a:srgbClr val="FFFFFF"/>
        </a:solidFill>
        <a:ln cap="flat" cmpd="sng" w="9525">
          <a:solidFill>
            <a:srgbClr val="1D1B1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152400</xdr:colOff>
      <xdr:row>9</xdr:row>
      <xdr:rowOff>190500</xdr:rowOff>
    </xdr:from>
    <xdr:ext cx="1085850" cy="304800"/>
    <xdr:sp>
      <xdr:nvSpPr>
        <xdr:cNvPr id="12" name="Shape 12"/>
        <xdr:cNvSpPr/>
      </xdr:nvSpPr>
      <xdr:spPr>
        <a:xfrm>
          <a:off x="4807838" y="3632363"/>
          <a:ext cx="1076325" cy="295275"/>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1200" strike="noStrike">
              <a:solidFill>
                <a:srgbClr val="000000"/>
              </a:solidFill>
              <a:latin typeface="Calibri"/>
              <a:ea typeface="Calibri"/>
              <a:cs typeface="Calibri"/>
              <a:sym typeface="Calibri"/>
            </a:rPr>
            <a:t>一部自動転記</a:t>
          </a:r>
          <a:endParaRPr b="0" sz="1200" strike="noStrike">
            <a:latin typeface="Times New Roman"/>
            <a:ea typeface="Times New Roman"/>
            <a:cs typeface="Times New Roman"/>
            <a:sym typeface="Times New Roman"/>
          </a:endParaRPr>
        </a:p>
      </xdr:txBody>
    </xdr:sp>
    <xdr:clientData fLocksWithSheet="0"/>
  </xdr:oneCellAnchor>
  <xdr:oneCellAnchor>
    <xdr:from>
      <xdr:col>22</xdr:col>
      <xdr:colOff>619125</xdr:colOff>
      <xdr:row>9</xdr:row>
      <xdr:rowOff>190500</xdr:rowOff>
    </xdr:from>
    <xdr:ext cx="1085850" cy="304800"/>
    <xdr:sp>
      <xdr:nvSpPr>
        <xdr:cNvPr id="13" name="Shape 13"/>
        <xdr:cNvSpPr/>
      </xdr:nvSpPr>
      <xdr:spPr>
        <a:xfrm>
          <a:off x="4803075" y="3632363"/>
          <a:ext cx="1085850" cy="295275"/>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1200" strike="noStrike">
              <a:solidFill>
                <a:srgbClr val="000000"/>
              </a:solidFill>
              <a:latin typeface="Calibri"/>
              <a:ea typeface="Calibri"/>
              <a:cs typeface="Calibri"/>
              <a:sym typeface="Calibri"/>
            </a:rPr>
            <a:t>一部自動転記</a:t>
          </a:r>
          <a:endParaRPr b="0" sz="1200" strike="noStrike">
            <a:latin typeface="Times New Roman"/>
            <a:ea typeface="Times New Roman"/>
            <a:cs typeface="Times New Roman"/>
            <a:sym typeface="Times New Roman"/>
          </a:endParaRPr>
        </a:p>
      </xdr:txBody>
    </xdr:sp>
    <xdr:clientData fLocksWithSheet="0"/>
  </xdr:oneCellAnchor>
  <xdr:oneCellAnchor>
    <xdr:from>
      <xdr:col>4</xdr:col>
      <xdr:colOff>95250</xdr:colOff>
      <xdr:row>7</xdr:row>
      <xdr:rowOff>180975</xdr:rowOff>
    </xdr:from>
    <xdr:ext cx="1257300" cy="742950"/>
    <xdr:sp>
      <xdr:nvSpPr>
        <xdr:cNvPr id="14" name="Shape 14"/>
        <xdr:cNvSpPr/>
      </xdr:nvSpPr>
      <xdr:spPr>
        <a:xfrm>
          <a:off x="4722113" y="3413288"/>
          <a:ext cx="1247775" cy="733425"/>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1400" strike="noStrike">
              <a:solidFill>
                <a:srgbClr val="000000"/>
              </a:solidFill>
              <a:latin typeface="Calibri"/>
              <a:ea typeface="Calibri"/>
              <a:cs typeface="Calibri"/>
              <a:sym typeface="Calibri"/>
            </a:rPr>
            <a:t> 基本情報</a:t>
          </a:r>
          <a:endParaRPr b="0" sz="14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1" lang="en-US" sz="1400" strike="noStrike">
              <a:solidFill>
                <a:srgbClr val="000000"/>
              </a:solidFill>
              <a:latin typeface="Calibri"/>
              <a:ea typeface="Calibri"/>
              <a:cs typeface="Calibri"/>
              <a:sym typeface="Calibri"/>
            </a:rPr>
            <a:t> 入力シート</a:t>
          </a:r>
          <a:endParaRPr b="0" sz="14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400" strike="noStrike">
            <a:latin typeface="Times New Roman"/>
            <a:ea typeface="Times New Roman"/>
            <a:cs typeface="Times New Roman"/>
            <a:sym typeface="Times New Roman"/>
          </a:endParaRPr>
        </a:p>
      </xdr:txBody>
    </xdr:sp>
    <xdr:clientData fLocksWithSheet="0"/>
  </xdr:oneCellAnchor>
  <xdr:oneCellAnchor>
    <xdr:from>
      <xdr:col>22</xdr:col>
      <xdr:colOff>190500</xdr:colOff>
      <xdr:row>6</xdr:row>
      <xdr:rowOff>171450</xdr:rowOff>
    </xdr:from>
    <xdr:ext cx="723900" cy="180975"/>
    <xdr:sp>
      <xdr:nvSpPr>
        <xdr:cNvPr id="15" name="Shape 15"/>
        <xdr:cNvSpPr/>
      </xdr:nvSpPr>
      <xdr:spPr>
        <a:xfrm>
          <a:off x="4988813" y="3694275"/>
          <a:ext cx="714375" cy="171450"/>
        </a:xfrm>
        <a:prstGeom prst="wedgeEllipseCallout">
          <a:avLst>
            <a:gd fmla="val -43910" name="adj1"/>
            <a:gd fmla="val 76151" name="adj2"/>
          </a:avLst>
        </a:prstGeom>
        <a:solidFill>
          <a:srgbClr val="FFFFFF"/>
        </a:solidFill>
        <a:ln cap="flat" cmpd="sng" w="9525">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22</xdr:col>
      <xdr:colOff>285750</xdr:colOff>
      <xdr:row>6</xdr:row>
      <xdr:rowOff>152400</xdr:rowOff>
    </xdr:from>
    <xdr:ext cx="695325" cy="257175"/>
    <xdr:sp>
      <xdr:nvSpPr>
        <xdr:cNvPr id="16" name="Shape 16"/>
        <xdr:cNvSpPr/>
      </xdr:nvSpPr>
      <xdr:spPr>
        <a:xfrm>
          <a:off x="5003100" y="3656175"/>
          <a:ext cx="685800" cy="247650"/>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800" strike="noStrike">
              <a:solidFill>
                <a:srgbClr val="000000"/>
              </a:solidFill>
              <a:latin typeface="Calibri"/>
              <a:ea typeface="Calibri"/>
              <a:cs typeface="Calibri"/>
              <a:sym typeface="Calibri"/>
            </a:rPr>
            <a:t>要提出</a:t>
          </a:r>
          <a:endParaRPr b="0" sz="8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800" strike="noStrike">
            <a:latin typeface="Times New Roman"/>
            <a:ea typeface="Times New Roman"/>
            <a:cs typeface="Times New Roman"/>
            <a:sym typeface="Times New Roman"/>
          </a:endParaRPr>
        </a:p>
      </xdr:txBody>
    </xdr:sp>
    <xdr:clientData fLocksWithSheet="0"/>
  </xdr:oneCellAnchor>
  <xdr:oneCellAnchor>
    <xdr:from>
      <xdr:col>24</xdr:col>
      <xdr:colOff>523875</xdr:colOff>
      <xdr:row>6</xdr:row>
      <xdr:rowOff>180975</xdr:rowOff>
    </xdr:from>
    <xdr:ext cx="723900" cy="180975"/>
    <xdr:sp>
      <xdr:nvSpPr>
        <xdr:cNvPr id="17" name="Shape 17"/>
        <xdr:cNvSpPr/>
      </xdr:nvSpPr>
      <xdr:spPr>
        <a:xfrm>
          <a:off x="4988813" y="3694275"/>
          <a:ext cx="714375" cy="171450"/>
        </a:xfrm>
        <a:prstGeom prst="wedgeEllipseCallout">
          <a:avLst>
            <a:gd fmla="val -43910" name="adj1"/>
            <a:gd fmla="val 76151" name="adj2"/>
          </a:avLst>
        </a:prstGeom>
        <a:solidFill>
          <a:srgbClr val="FFFFFF"/>
        </a:solidFill>
        <a:ln cap="flat" cmpd="sng" w="9525">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24</xdr:col>
      <xdr:colOff>619125</xdr:colOff>
      <xdr:row>6</xdr:row>
      <xdr:rowOff>161925</xdr:rowOff>
    </xdr:from>
    <xdr:ext cx="695325" cy="257175"/>
    <xdr:sp>
      <xdr:nvSpPr>
        <xdr:cNvPr id="18" name="Shape 18"/>
        <xdr:cNvSpPr/>
      </xdr:nvSpPr>
      <xdr:spPr>
        <a:xfrm>
          <a:off x="5003100" y="3656175"/>
          <a:ext cx="685800" cy="247650"/>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800" strike="noStrike">
              <a:solidFill>
                <a:srgbClr val="000000"/>
              </a:solidFill>
              <a:latin typeface="Calibri"/>
              <a:ea typeface="Calibri"/>
              <a:cs typeface="Calibri"/>
              <a:sym typeface="Calibri"/>
            </a:rPr>
            <a:t>要提出</a:t>
          </a:r>
          <a:endParaRPr b="0" sz="8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800" strike="noStrike">
            <a:latin typeface="Times New Roman"/>
            <a:ea typeface="Times New Roman"/>
            <a:cs typeface="Times New Roman"/>
            <a:sym typeface="Times New Roman"/>
          </a:endParaRPr>
        </a:p>
      </xdr:txBody>
    </xdr:sp>
    <xdr:clientData fLocksWithSheet="0"/>
  </xdr:oneCellAnchor>
  <xdr:oneCellAnchor>
    <xdr:from>
      <xdr:col>1</xdr:col>
      <xdr:colOff>28575</xdr:colOff>
      <xdr:row>14</xdr:row>
      <xdr:rowOff>133350</xdr:rowOff>
    </xdr:from>
    <xdr:ext cx="7610475" cy="2247900"/>
    <xdr:sp>
      <xdr:nvSpPr>
        <xdr:cNvPr id="19" name="Shape 19"/>
        <xdr:cNvSpPr/>
      </xdr:nvSpPr>
      <xdr:spPr>
        <a:xfrm>
          <a:off x="1550288" y="2665575"/>
          <a:ext cx="7591425" cy="2228850"/>
        </a:xfrm>
        <a:prstGeom prst="roundRect">
          <a:avLst>
            <a:gd fmla="val 0" name="adj"/>
          </a:avLst>
        </a:prstGeom>
        <a:solidFill>
          <a:schemeClr val="lt1"/>
        </a:solidFill>
        <a:ln cap="flat" cmpd="sng" w="126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19050</xdr:colOff>
      <xdr:row>14</xdr:row>
      <xdr:rowOff>123825</xdr:rowOff>
    </xdr:from>
    <xdr:ext cx="1733550" cy="514350"/>
    <xdr:sp>
      <xdr:nvSpPr>
        <xdr:cNvPr id="20" name="Shape 20"/>
        <xdr:cNvSpPr/>
      </xdr:nvSpPr>
      <xdr:spPr>
        <a:xfrm>
          <a:off x="4493513" y="3532350"/>
          <a:ext cx="1704975" cy="495300"/>
        </a:xfrm>
        <a:prstGeom prst="roundRect">
          <a:avLst>
            <a:gd fmla="val 16667" name="adj"/>
          </a:avLst>
        </a:prstGeom>
        <a:solidFill>
          <a:schemeClr val="lt1"/>
        </a:solidFill>
        <a:ln cap="flat" cmpd="sng" w="254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ctr">
            <a:lnSpc>
              <a:spcPct val="100000"/>
            </a:lnSpc>
            <a:spcBef>
              <a:spcPts val="0"/>
            </a:spcBef>
            <a:spcAft>
              <a:spcPts val="0"/>
            </a:spcAft>
            <a:buNone/>
          </a:pPr>
          <a:r>
            <a:rPr b="1" lang="en-US" sz="1100" strike="noStrike">
              <a:solidFill>
                <a:srgbClr val="000000"/>
              </a:solidFill>
              <a:latin typeface="Calibri"/>
              <a:ea typeface="Calibri"/>
              <a:cs typeface="Calibri"/>
              <a:sym typeface="Calibri"/>
            </a:rPr>
            <a:t>各加算による賃金改善額の算出イメージ</a:t>
          </a:r>
          <a:endParaRPr b="0" sz="1100" strike="noStrike">
            <a:latin typeface="Times New Roman"/>
            <a:ea typeface="Times New Roman"/>
            <a:cs typeface="Times New Roman"/>
            <a:sym typeface="Times New Roman"/>
          </a:endParaRPr>
        </a:p>
      </xdr:txBody>
    </xdr:sp>
    <xdr:clientData fLocksWithSheet="0"/>
  </xdr:oneCellAnchor>
  <xdr:oneCellAnchor>
    <xdr:from>
      <xdr:col>11</xdr:col>
      <xdr:colOff>19050</xdr:colOff>
      <xdr:row>6</xdr:row>
      <xdr:rowOff>161925</xdr:rowOff>
    </xdr:from>
    <xdr:ext cx="895350" cy="361950"/>
    <xdr:sp>
      <xdr:nvSpPr>
        <xdr:cNvPr id="21" name="Shape 21"/>
        <xdr:cNvSpPr/>
      </xdr:nvSpPr>
      <xdr:spPr>
        <a:xfrm>
          <a:off x="4903088" y="3603788"/>
          <a:ext cx="885825" cy="352425"/>
        </a:xfrm>
        <a:prstGeom prst="wedgeEllipseCallout">
          <a:avLst>
            <a:gd fmla="val -43910" name="adj1"/>
            <a:gd fmla="val 76151" name="adj2"/>
          </a:avLst>
        </a:prstGeom>
        <a:solidFill>
          <a:srgbClr val="FFFFFF"/>
        </a:solidFill>
        <a:ln cap="flat" cmpd="sng" w="9525">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152400</xdr:colOff>
      <xdr:row>6</xdr:row>
      <xdr:rowOff>152400</xdr:rowOff>
    </xdr:from>
    <xdr:ext cx="876300" cy="409575"/>
    <xdr:sp>
      <xdr:nvSpPr>
        <xdr:cNvPr id="22" name="Shape 22"/>
        <xdr:cNvSpPr/>
      </xdr:nvSpPr>
      <xdr:spPr>
        <a:xfrm>
          <a:off x="4912613" y="3579975"/>
          <a:ext cx="866775" cy="400050"/>
        </a:xfrm>
        <a:prstGeom prst="rect">
          <a:avLst/>
        </a:prstGeom>
        <a:no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None/>
          </a:pPr>
          <a:r>
            <a:rPr b="1" lang="en-US" sz="800" strike="noStrike">
              <a:solidFill>
                <a:srgbClr val="000000"/>
              </a:solidFill>
              <a:latin typeface="Calibri"/>
              <a:ea typeface="Calibri"/>
              <a:cs typeface="Calibri"/>
              <a:sym typeface="Calibri"/>
            </a:rPr>
            <a:t>紙の場合</a:t>
          </a:r>
          <a:endParaRPr b="0" sz="8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1" lang="en-US" sz="800" strike="noStrike">
              <a:solidFill>
                <a:srgbClr val="000000"/>
              </a:solidFill>
              <a:latin typeface="Calibri"/>
              <a:ea typeface="Calibri"/>
              <a:cs typeface="Calibri"/>
              <a:sym typeface="Calibri"/>
            </a:rPr>
            <a:t>提出不要</a:t>
          </a:r>
          <a:endParaRPr b="0" sz="800" strike="noStrike">
            <a:latin typeface="Times New Roman"/>
            <a:ea typeface="Times New Roman"/>
            <a:cs typeface="Times New Roman"/>
            <a:sym typeface="Times New Roman"/>
          </a:endParaRPr>
        </a:p>
      </xdr:txBody>
    </xdr:sp>
    <xdr:clientData fLocksWithSheet="0"/>
  </xdr:oneCellAnchor>
  <xdr:oneCellAnchor>
    <xdr:from>
      <xdr:col>8</xdr:col>
      <xdr:colOff>76200</xdr:colOff>
      <xdr:row>15</xdr:row>
      <xdr:rowOff>161925</xdr:rowOff>
    </xdr:from>
    <xdr:ext cx="4629150" cy="19716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37</xdr:col>
      <xdr:colOff>419100</xdr:colOff>
      <xdr:row>1</xdr:row>
      <xdr:rowOff>47625</xdr:rowOff>
    </xdr:from>
    <xdr:ext cx="4886325" cy="1495425"/>
    <xdr:sp>
      <xdr:nvSpPr>
        <xdr:cNvPr id="23" name="Shape 23"/>
        <xdr:cNvSpPr/>
      </xdr:nvSpPr>
      <xdr:spPr>
        <a:xfrm>
          <a:off x="2907600" y="3041813"/>
          <a:ext cx="4876800" cy="1476375"/>
        </a:xfrm>
        <a:prstGeom prst="rect">
          <a:avLst/>
        </a:prstGeom>
        <a:solidFill>
          <a:schemeClr val="lt1"/>
        </a:solidFill>
        <a:ln cap="flat" cmpd="sng" w="12600">
          <a:solidFill>
            <a:schemeClr val="dk1"/>
          </a:solidFill>
          <a:prstDash val="solid"/>
          <a:round/>
          <a:headEnd len="sm" w="sm" type="none"/>
          <a:tailEnd len="sm" w="sm" type="none"/>
        </a:ln>
      </xdr:spPr>
      <xdr:txBody>
        <a:bodyPr anchorCtr="0" anchor="ctr" bIns="0" lIns="18350" spcFirstLastPara="1" rIns="0" wrap="square" tIns="0">
          <a:noAutofit/>
        </a:bodyPr>
        <a:lstStyle/>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【凡例】（本シート及び各様式）</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以下の分類に従い、色付きセルに必要事項を入力してください。</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各加算の算定に共通して必要な情報　入力セル</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処遇改善加算の算定に必要な情報　入力セル</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特定加算の算定に必要な情報　入力セル</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rPr b="0" lang="en-US" sz="1100" strike="noStrike">
              <a:solidFill>
                <a:srgbClr val="000000"/>
              </a:solidFill>
              <a:latin typeface="Calibri"/>
              <a:ea typeface="Calibri"/>
              <a:cs typeface="Calibri"/>
              <a:sym typeface="Calibri"/>
            </a:rPr>
            <a:t>　　　　　　ベースアップ等加算の算定に必要な情報　入力セル</a:t>
          </a:r>
          <a:endParaRPr b="0" sz="11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None/>
          </a:pPr>
          <a:r>
            <a:t/>
          </a:r>
          <a:endParaRPr b="0" sz="1100" strike="noStrike">
            <a:latin typeface="Times New Roman"/>
            <a:ea typeface="Times New Roman"/>
            <a:cs typeface="Times New Roman"/>
            <a:sym typeface="Times New Roman"/>
          </a:endParaRPr>
        </a:p>
      </xdr:txBody>
    </xdr:sp>
    <xdr:clientData fLocksWithSheet="0"/>
  </xdr:oneCellAnchor>
  <xdr:oneCellAnchor>
    <xdr:from>
      <xdr:col>37</xdr:col>
      <xdr:colOff>581025</xdr:colOff>
      <xdr:row>6</xdr:row>
      <xdr:rowOff>152400</xdr:rowOff>
    </xdr:from>
    <xdr:ext cx="323850" cy="152400"/>
    <xdr:sp>
      <xdr:nvSpPr>
        <xdr:cNvPr id="24" name="Shape 24"/>
        <xdr:cNvSpPr/>
      </xdr:nvSpPr>
      <xdr:spPr>
        <a:xfrm>
          <a:off x="5193600" y="3708563"/>
          <a:ext cx="304800" cy="142875"/>
        </a:xfrm>
        <a:prstGeom prst="rect">
          <a:avLst/>
        </a:prstGeom>
        <a:solidFill>
          <a:srgbClr val="CCFFFF"/>
        </a:solidFill>
        <a:ln cap="flat" cmpd="sng" w="126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37</xdr:col>
      <xdr:colOff>581025</xdr:colOff>
      <xdr:row>5</xdr:row>
      <xdr:rowOff>19050</xdr:rowOff>
    </xdr:from>
    <xdr:ext cx="323850" cy="142875"/>
    <xdr:sp>
      <xdr:nvSpPr>
        <xdr:cNvPr id="25" name="Shape 25"/>
        <xdr:cNvSpPr/>
      </xdr:nvSpPr>
      <xdr:spPr>
        <a:xfrm>
          <a:off x="5193600" y="3713325"/>
          <a:ext cx="304800" cy="133350"/>
        </a:xfrm>
        <a:prstGeom prst="rect">
          <a:avLst/>
        </a:prstGeom>
        <a:solidFill>
          <a:srgbClr val="CCFFCC"/>
        </a:solidFill>
        <a:ln cap="flat" cmpd="sng" w="126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37</xdr:col>
      <xdr:colOff>581025</xdr:colOff>
      <xdr:row>4</xdr:row>
      <xdr:rowOff>38100</xdr:rowOff>
    </xdr:from>
    <xdr:ext cx="323850" cy="142875"/>
    <xdr:sp>
      <xdr:nvSpPr>
        <xdr:cNvPr id="26" name="Shape 26"/>
        <xdr:cNvSpPr/>
      </xdr:nvSpPr>
      <xdr:spPr>
        <a:xfrm>
          <a:off x="5193600" y="3713325"/>
          <a:ext cx="304800" cy="133350"/>
        </a:xfrm>
        <a:prstGeom prst="rect">
          <a:avLst/>
        </a:prstGeom>
        <a:solidFill>
          <a:srgbClr val="FBD4B4"/>
        </a:solidFill>
        <a:ln cap="flat" cmpd="sng" w="126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37</xdr:col>
      <xdr:colOff>571500</xdr:colOff>
      <xdr:row>7</xdr:row>
      <xdr:rowOff>161925</xdr:rowOff>
    </xdr:from>
    <xdr:ext cx="333375" cy="161925"/>
    <xdr:sp>
      <xdr:nvSpPr>
        <xdr:cNvPr id="27" name="Shape 27"/>
        <xdr:cNvSpPr/>
      </xdr:nvSpPr>
      <xdr:spPr>
        <a:xfrm>
          <a:off x="5188838" y="3703800"/>
          <a:ext cx="314325" cy="152400"/>
        </a:xfrm>
        <a:prstGeom prst="rect">
          <a:avLst/>
        </a:prstGeom>
        <a:solidFill>
          <a:srgbClr val="FFFFCC"/>
        </a:solidFill>
        <a:ln cap="flat" cmpd="sng" w="12600">
          <a:solidFill>
            <a:schemeClr val="dk1"/>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35</xdr:row>
      <xdr:rowOff>28575</xdr:rowOff>
    </xdr:from>
    <xdr:ext cx="295275" cy="180975"/>
    <xdr:sp>
      <xdr:nvSpPr>
        <xdr:cNvPr id="28" name="Shape 28"/>
        <xdr:cNvSpPr/>
      </xdr:nvSpPr>
      <xdr:spPr>
        <a:xfrm>
          <a:off x="5203125" y="3694275"/>
          <a:ext cx="285750"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(a)</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39</xdr:row>
      <xdr:rowOff>95250</xdr:rowOff>
    </xdr:from>
    <xdr:ext cx="304800" cy="190500"/>
    <xdr:sp>
      <xdr:nvSpPr>
        <xdr:cNvPr id="29" name="Shape 29"/>
        <xdr:cNvSpPr/>
      </xdr:nvSpPr>
      <xdr:spPr>
        <a:xfrm>
          <a:off x="5198363" y="3689513"/>
          <a:ext cx="295275" cy="180975"/>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(d)</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41</xdr:row>
      <xdr:rowOff>371475</xdr:rowOff>
    </xdr:from>
    <xdr:ext cx="304800" cy="190500"/>
    <xdr:sp>
      <xdr:nvSpPr>
        <xdr:cNvPr id="30" name="Shape 30"/>
        <xdr:cNvSpPr/>
      </xdr:nvSpPr>
      <xdr:spPr>
        <a:xfrm>
          <a:off x="5198363" y="3689513"/>
          <a:ext cx="295275" cy="180975"/>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(f)</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42</xdr:row>
      <xdr:rowOff>228600</xdr:rowOff>
    </xdr:from>
    <xdr:ext cx="304800" cy="190500"/>
    <xdr:sp>
      <xdr:nvSpPr>
        <xdr:cNvPr id="31" name="Shape 31"/>
        <xdr:cNvSpPr/>
      </xdr:nvSpPr>
      <xdr:spPr>
        <a:xfrm>
          <a:off x="5198363" y="3689513"/>
          <a:ext cx="295275" cy="180975"/>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(g)</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45</xdr:row>
      <xdr:rowOff>19050</xdr:rowOff>
    </xdr:from>
    <xdr:ext cx="304800" cy="180975"/>
    <xdr:sp>
      <xdr:nvSpPr>
        <xdr:cNvPr id="32" name="Shape 32"/>
        <xdr:cNvSpPr/>
      </xdr:nvSpPr>
      <xdr:spPr>
        <a:xfrm>
          <a:off x="5198363" y="3694275"/>
          <a:ext cx="295275"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(i)</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46</xdr:row>
      <xdr:rowOff>28575</xdr:rowOff>
    </xdr:from>
    <xdr:ext cx="304800" cy="180975"/>
    <xdr:sp>
      <xdr:nvSpPr>
        <xdr:cNvPr id="33" name="Shape 33"/>
        <xdr:cNvSpPr/>
      </xdr:nvSpPr>
      <xdr:spPr>
        <a:xfrm>
          <a:off x="5198363" y="3694275"/>
          <a:ext cx="295275"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(j)</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44</xdr:row>
      <xdr:rowOff>0</xdr:rowOff>
    </xdr:from>
    <xdr:ext cx="304800" cy="180975"/>
    <xdr:sp>
      <xdr:nvSpPr>
        <xdr:cNvPr id="34" name="Shape 34"/>
        <xdr:cNvSpPr/>
      </xdr:nvSpPr>
      <xdr:spPr>
        <a:xfrm>
          <a:off x="5198363" y="3694275"/>
          <a:ext cx="295275"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(h)</a:t>
          </a:r>
          <a:endParaRPr b="0" sz="600" strike="noStrike">
            <a:latin typeface="Times New Roman"/>
            <a:ea typeface="Times New Roman"/>
            <a:cs typeface="Times New Roman"/>
            <a:sym typeface="Times New Roman"/>
          </a:endParaRPr>
        </a:p>
      </xdr:txBody>
    </xdr:sp>
    <xdr:clientData fLocksWithSheet="0"/>
  </xdr:oneCellAnchor>
  <xdr:oneCellAnchor>
    <xdr:from>
      <xdr:col>21</xdr:col>
      <xdr:colOff>152400</xdr:colOff>
      <xdr:row>35</xdr:row>
      <xdr:rowOff>38100</xdr:rowOff>
    </xdr:from>
    <xdr:ext cx="304800" cy="180975"/>
    <xdr:sp>
      <xdr:nvSpPr>
        <xdr:cNvPr id="35" name="Shape 35"/>
        <xdr:cNvSpPr/>
      </xdr:nvSpPr>
      <xdr:spPr>
        <a:xfrm>
          <a:off x="5198363" y="3694275"/>
          <a:ext cx="295275"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(b)</a:t>
          </a:r>
          <a:endParaRPr b="0" sz="600" strike="noStrike">
            <a:latin typeface="Times New Roman"/>
            <a:ea typeface="Times New Roman"/>
            <a:cs typeface="Times New Roman"/>
            <a:sym typeface="Times New Roman"/>
          </a:endParaRPr>
        </a:p>
      </xdr:txBody>
    </xdr:sp>
    <xdr:clientData fLocksWithSheet="0"/>
  </xdr:oneCellAnchor>
  <xdr:oneCellAnchor>
    <xdr:from>
      <xdr:col>28</xdr:col>
      <xdr:colOff>161925</xdr:colOff>
      <xdr:row>35</xdr:row>
      <xdr:rowOff>38100</xdr:rowOff>
    </xdr:from>
    <xdr:ext cx="304800" cy="180975"/>
    <xdr:sp>
      <xdr:nvSpPr>
        <xdr:cNvPr id="36" name="Shape 36"/>
        <xdr:cNvSpPr/>
      </xdr:nvSpPr>
      <xdr:spPr>
        <a:xfrm>
          <a:off x="5198363" y="3694275"/>
          <a:ext cx="295275" cy="17145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(c)</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171450</xdr:colOff>
      <xdr:row>40</xdr:row>
      <xdr:rowOff>19050</xdr:rowOff>
    </xdr:from>
    <xdr:ext cx="304800" cy="200025"/>
    <xdr:sp>
      <xdr:nvSpPr>
        <xdr:cNvPr id="37" name="Shape 37"/>
        <xdr:cNvSpPr/>
      </xdr:nvSpPr>
      <xdr:spPr>
        <a:xfrm>
          <a:off x="5198363" y="3684750"/>
          <a:ext cx="295275" cy="190500"/>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(e)</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161925</xdr:colOff>
      <xdr:row>37</xdr:row>
      <xdr:rowOff>228600</xdr:rowOff>
    </xdr:from>
    <xdr:ext cx="495300" cy="209550"/>
    <xdr:sp>
      <xdr:nvSpPr>
        <xdr:cNvPr id="38" name="Shape 38"/>
        <xdr:cNvSpPr/>
      </xdr:nvSpPr>
      <xdr:spPr>
        <a:xfrm>
          <a:off x="5103113" y="3679988"/>
          <a:ext cx="485775" cy="200025"/>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(d) - (e)</a:t>
          </a:r>
          <a:endParaRPr b="0" sz="600" strike="noStrike">
            <a:latin typeface="Times New Roman"/>
            <a:ea typeface="Times New Roman"/>
            <a:cs typeface="Times New Roman"/>
            <a:sym typeface="Times New Roman"/>
          </a:endParaRPr>
        </a:p>
      </xdr:txBody>
    </xdr:sp>
    <xdr:clientData fLocksWithSheet="0"/>
  </xdr:oneCellAnchor>
  <xdr:oneCellAnchor>
    <xdr:from>
      <xdr:col>14</xdr:col>
      <xdr:colOff>171450</xdr:colOff>
      <xdr:row>40</xdr:row>
      <xdr:rowOff>200025</xdr:rowOff>
    </xdr:from>
    <xdr:ext cx="1009650" cy="209550"/>
    <xdr:sp>
      <xdr:nvSpPr>
        <xdr:cNvPr id="39" name="Shape 39"/>
        <xdr:cNvSpPr/>
      </xdr:nvSpPr>
      <xdr:spPr>
        <a:xfrm>
          <a:off x="4845938" y="3679988"/>
          <a:ext cx="1000125" cy="200025"/>
        </a:xfrm>
        <a:prstGeom prst="rect">
          <a:avLst/>
        </a:prstGeom>
        <a:noFill/>
        <a:ln>
          <a:noFill/>
        </a:ln>
      </xdr:spPr>
      <xdr:txBody>
        <a:bodyPr anchorCtr="0" anchor="ctr" bIns="45000" lIns="90000" spcFirstLastPara="1" rIns="90000" wrap="square" tIns="45000">
          <a:noAutofit/>
        </a:bodyPr>
        <a:lstStyle/>
        <a:p>
          <a:pPr indent="0" lvl="0" marL="0" rtl="0" algn="l">
            <a:lnSpc>
              <a:spcPct val="100000"/>
            </a:lnSpc>
            <a:spcBef>
              <a:spcPts val="0"/>
            </a:spcBef>
            <a:spcAft>
              <a:spcPts val="0"/>
            </a:spcAft>
            <a:buNone/>
          </a:pPr>
          <a:r>
            <a:rPr b="0" lang="en-US" sz="600" strike="noStrike">
              <a:solidFill>
                <a:srgbClr val="000000"/>
              </a:solidFill>
              <a:latin typeface="Times New Roman"/>
              <a:ea typeface="Times New Roman"/>
              <a:cs typeface="Times New Roman"/>
              <a:sym typeface="Times New Roman"/>
            </a:rPr>
            <a:t>(f) - (g) - (h) - (i) - (j)</a:t>
          </a:r>
          <a:endParaRPr b="0" sz="600" strike="noStrike">
            <a:latin typeface="Times New Roman"/>
            <a:ea typeface="Times New Roman"/>
            <a:cs typeface="Times New Roman"/>
            <a:sym typeface="Times New Roman"/>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75"/>
    <col customWidth="1" min="2" max="2" width="11.0"/>
    <col customWidth="1" min="3" max="12" width="2.63"/>
    <col customWidth="1" min="13" max="17" width="4.25"/>
    <col customWidth="1" min="18" max="22" width="2.63"/>
    <col customWidth="1" min="23" max="23" width="14.25"/>
    <col customWidth="1" min="24" max="24" width="25.0"/>
    <col customWidth="1" min="25" max="25" width="22.5"/>
    <col customWidth="1" min="26" max="26" width="8.63"/>
    <col customWidth="1" min="27" max="27" width="9.13"/>
    <col customWidth="1" min="28" max="28" width="9.0"/>
    <col customWidth="1" hidden="1" min="29" max="29" width="9.0"/>
    <col customWidth="1" min="30" max="35" width="9.0"/>
  </cols>
  <sheetData>
    <row r="1" ht="19.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t="s">
        <v>1</v>
      </c>
      <c r="AD1" s="2"/>
      <c r="AE1" s="2"/>
      <c r="AF1" s="2"/>
      <c r="AG1" s="2"/>
      <c r="AH1" s="2"/>
      <c r="AI1" s="2"/>
    </row>
    <row r="2" ht="11.25" customHeight="1">
      <c r="A2" s="3"/>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ht="24.0" customHeight="1">
      <c r="A3" s="4" t="s">
        <v>2</v>
      </c>
      <c r="AA3" s="5"/>
      <c r="AB3" s="5"/>
      <c r="AC3" s="5"/>
      <c r="AD3" s="5"/>
      <c r="AE3" s="5"/>
      <c r="AF3" s="5"/>
      <c r="AG3" s="5"/>
      <c r="AH3" s="5"/>
      <c r="AI3" s="5"/>
    </row>
    <row r="4" ht="30.75" customHeight="1">
      <c r="A4" s="6" t="s">
        <v>3</v>
      </c>
      <c r="AB4" s="5"/>
      <c r="AC4" s="5"/>
      <c r="AD4" s="5"/>
      <c r="AE4" s="5"/>
      <c r="AF4" s="5"/>
      <c r="AG4" s="5"/>
      <c r="AH4" s="5"/>
      <c r="AI4" s="5"/>
    </row>
    <row r="5" ht="9.75" customHeight="1">
      <c r="A5" s="5"/>
      <c r="B5" s="7"/>
      <c r="C5" s="7"/>
      <c r="D5" s="7"/>
      <c r="E5" s="7"/>
      <c r="F5" s="7"/>
      <c r="G5" s="7"/>
      <c r="H5" s="7"/>
      <c r="I5" s="7"/>
      <c r="J5" s="7"/>
      <c r="K5" s="7"/>
      <c r="L5" s="7"/>
      <c r="M5" s="7"/>
      <c r="N5" s="7"/>
      <c r="O5" s="7"/>
      <c r="P5" s="7"/>
      <c r="Q5" s="7"/>
      <c r="R5" s="7"/>
      <c r="S5" s="7"/>
      <c r="T5" s="7"/>
      <c r="U5" s="7"/>
      <c r="V5" s="7"/>
      <c r="W5" s="7"/>
      <c r="X5" s="7"/>
      <c r="Y5" s="7"/>
      <c r="Z5" s="7"/>
      <c r="AA5" s="7"/>
      <c r="AB5" s="2"/>
      <c r="AC5" s="2"/>
      <c r="AD5" s="2"/>
      <c r="AE5" s="2"/>
      <c r="AF5" s="2"/>
      <c r="AG5" s="2"/>
      <c r="AH5" s="2"/>
      <c r="AI5" s="2"/>
    </row>
    <row r="6" ht="14.25" customHeight="1">
      <c r="A6" s="4" t="s">
        <v>4</v>
      </c>
      <c r="Z6" s="8"/>
      <c r="AA6" s="7"/>
      <c r="AB6" s="2"/>
      <c r="AC6" s="2"/>
      <c r="AD6" s="2"/>
      <c r="AE6" s="2"/>
      <c r="AF6" s="2"/>
      <c r="AG6" s="2"/>
      <c r="AH6" s="2"/>
      <c r="AI6" s="2"/>
    </row>
    <row r="7" ht="19.5" customHeight="1">
      <c r="A7" s="9"/>
      <c r="B7" s="7"/>
      <c r="C7" s="7"/>
      <c r="D7" s="7"/>
      <c r="E7" s="7"/>
      <c r="F7" s="7"/>
      <c r="G7" s="7"/>
      <c r="H7" s="7"/>
      <c r="I7" s="7"/>
      <c r="J7" s="7"/>
      <c r="K7" s="7"/>
      <c r="L7" s="7"/>
      <c r="M7" s="7"/>
      <c r="N7" s="7"/>
      <c r="O7" s="7"/>
      <c r="P7" s="7"/>
      <c r="Q7" s="7"/>
      <c r="R7" s="7"/>
      <c r="S7" s="7"/>
      <c r="T7" s="7"/>
      <c r="U7" s="7"/>
      <c r="V7" s="7"/>
      <c r="W7" s="7"/>
      <c r="X7" s="7"/>
      <c r="Y7" s="7"/>
      <c r="Z7" s="7"/>
      <c r="AA7" s="7"/>
      <c r="AB7" s="2"/>
      <c r="AC7" s="2"/>
      <c r="AD7" s="2"/>
      <c r="AE7" s="2"/>
      <c r="AF7" s="2"/>
      <c r="AG7" s="2"/>
      <c r="AH7" s="2"/>
      <c r="AI7" s="2"/>
    </row>
    <row r="8" ht="19.5" customHeight="1">
      <c r="A8" s="9"/>
      <c r="B8" s="7"/>
      <c r="C8" s="7"/>
      <c r="D8" s="7"/>
      <c r="E8" s="7"/>
      <c r="F8" s="7"/>
      <c r="G8" s="7"/>
      <c r="H8" s="7"/>
      <c r="I8" s="7"/>
      <c r="J8" s="7"/>
      <c r="K8" s="7"/>
      <c r="L8" s="7"/>
      <c r="M8" s="7"/>
      <c r="N8" s="7"/>
      <c r="O8" s="7"/>
      <c r="P8" s="7"/>
      <c r="Q8" s="7"/>
      <c r="R8" s="7"/>
      <c r="S8" s="7"/>
      <c r="T8" s="7"/>
      <c r="U8" s="7"/>
      <c r="V8" s="7"/>
      <c r="W8" s="7"/>
      <c r="X8" s="7"/>
      <c r="Y8" s="7"/>
      <c r="Z8" s="7"/>
      <c r="AA8" s="7"/>
      <c r="AB8" s="2"/>
      <c r="AC8" s="2"/>
      <c r="AD8" s="2"/>
      <c r="AE8" s="2"/>
      <c r="AF8" s="2"/>
      <c r="AG8" s="2"/>
      <c r="AH8" s="2"/>
      <c r="AI8" s="2"/>
    </row>
    <row r="9" ht="19.5" customHeight="1">
      <c r="A9" s="9"/>
      <c r="B9" s="7"/>
      <c r="C9" s="7"/>
      <c r="D9" s="7"/>
      <c r="E9" s="7"/>
      <c r="F9" s="7"/>
      <c r="G9" s="7"/>
      <c r="H9" s="7"/>
      <c r="I9" s="7"/>
      <c r="J9" s="7"/>
      <c r="K9" s="7"/>
      <c r="L9" s="7"/>
      <c r="M9" s="7"/>
      <c r="N9" s="7"/>
      <c r="O9" s="7"/>
      <c r="P9" s="7"/>
      <c r="Q9" s="7"/>
      <c r="R9" s="7"/>
      <c r="S9" s="7"/>
      <c r="T9" s="7"/>
      <c r="U9" s="7"/>
      <c r="V9" s="7"/>
      <c r="W9" s="7"/>
      <c r="X9" s="7"/>
      <c r="Y9" s="7"/>
      <c r="Z9" s="7"/>
      <c r="AA9" s="7"/>
      <c r="AB9" s="2"/>
      <c r="AC9" s="2"/>
      <c r="AD9" s="2"/>
      <c r="AE9" s="2"/>
      <c r="AF9" s="2"/>
      <c r="AG9" s="2"/>
      <c r="AH9" s="2"/>
      <c r="AI9" s="2"/>
    </row>
    <row r="10" ht="19.5" customHeight="1">
      <c r="A10" s="9"/>
      <c r="B10" s="7"/>
      <c r="C10" s="7"/>
      <c r="D10" s="7"/>
      <c r="E10" s="7"/>
      <c r="F10" s="7"/>
      <c r="G10" s="7"/>
      <c r="H10" s="7"/>
      <c r="I10" s="7"/>
      <c r="J10" s="7"/>
      <c r="K10" s="7"/>
      <c r="L10" s="7"/>
      <c r="M10" s="7"/>
      <c r="N10" s="7"/>
      <c r="O10" s="7"/>
      <c r="P10" s="7"/>
      <c r="Q10" s="7"/>
      <c r="R10" s="7"/>
      <c r="S10" s="7"/>
      <c r="T10" s="7"/>
      <c r="U10" s="7"/>
      <c r="V10" s="7"/>
      <c r="W10" s="7"/>
      <c r="X10" s="7"/>
      <c r="Y10" s="7"/>
      <c r="Z10" s="7"/>
      <c r="AA10" s="7"/>
      <c r="AB10" s="2"/>
      <c r="AC10" s="2"/>
      <c r="AD10" s="2"/>
      <c r="AE10" s="2"/>
      <c r="AF10" s="2"/>
      <c r="AG10" s="2"/>
      <c r="AH10" s="2"/>
      <c r="AI10" s="2"/>
    </row>
    <row r="11" ht="19.5" customHeight="1">
      <c r="A11" s="9"/>
      <c r="B11" s="7"/>
      <c r="C11" s="7"/>
      <c r="D11" s="7"/>
      <c r="E11" s="7"/>
      <c r="F11" s="7"/>
      <c r="G11" s="7"/>
      <c r="H11" s="7"/>
      <c r="I11" s="7"/>
      <c r="J11" s="7"/>
      <c r="K11" s="7"/>
      <c r="L11" s="7"/>
      <c r="M11" s="7"/>
      <c r="N11" s="7"/>
      <c r="O11" s="7"/>
      <c r="P11" s="7"/>
      <c r="Q11" s="7"/>
      <c r="R11" s="7"/>
      <c r="S11" s="7"/>
      <c r="T11" s="7"/>
      <c r="U11" s="7"/>
      <c r="V11" s="7"/>
      <c r="W11" s="7"/>
      <c r="X11" s="7"/>
      <c r="Y11" s="7"/>
      <c r="Z11" s="7"/>
      <c r="AA11" s="7"/>
      <c r="AB11" s="2"/>
      <c r="AC11" s="2"/>
      <c r="AD11" s="2"/>
      <c r="AE11" s="2"/>
      <c r="AF11" s="2"/>
      <c r="AG11" s="2"/>
      <c r="AH11" s="2"/>
      <c r="AI11" s="2"/>
    </row>
    <row r="12" ht="19.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2"/>
      <c r="AC12" s="2"/>
      <c r="AD12" s="2"/>
      <c r="AE12" s="2"/>
      <c r="AF12" s="2"/>
      <c r="AG12" s="2"/>
      <c r="AH12" s="2"/>
      <c r="AI12" s="2"/>
    </row>
    <row r="13" ht="19.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2"/>
      <c r="AC13" s="2"/>
      <c r="AD13" s="2"/>
      <c r="AE13" s="2"/>
      <c r="AF13" s="2"/>
      <c r="AG13" s="2"/>
      <c r="AH13" s="2"/>
      <c r="AI13" s="2"/>
    </row>
    <row r="14" ht="51.75" customHeight="1">
      <c r="A14" s="4" t="s">
        <v>5</v>
      </c>
      <c r="AA14" s="8"/>
      <c r="AB14" s="2"/>
      <c r="AC14" s="2"/>
      <c r="AD14" s="2"/>
      <c r="AE14" s="2"/>
      <c r="AF14" s="2"/>
      <c r="AG14" s="2"/>
      <c r="AH14" s="2"/>
      <c r="AI14" s="2"/>
    </row>
    <row r="15" ht="13.5" customHeight="1">
      <c r="A15" s="5"/>
      <c r="B15" s="7"/>
      <c r="C15" s="7"/>
      <c r="D15" s="7"/>
      <c r="E15" s="7"/>
      <c r="F15" s="7"/>
      <c r="G15" s="7"/>
      <c r="H15" s="7"/>
      <c r="I15" s="7"/>
      <c r="J15" s="7"/>
      <c r="K15" s="7"/>
      <c r="L15" s="7"/>
      <c r="M15" s="7"/>
      <c r="N15" s="7"/>
      <c r="O15" s="7"/>
      <c r="P15" s="7"/>
      <c r="Q15" s="7"/>
      <c r="R15" s="7"/>
      <c r="S15" s="7"/>
      <c r="T15" s="7"/>
      <c r="U15" s="7"/>
      <c r="V15" s="7"/>
      <c r="W15" s="7"/>
      <c r="X15" s="7"/>
      <c r="Y15" s="7"/>
      <c r="Z15" s="7"/>
      <c r="AA15" s="7"/>
      <c r="AB15" s="2"/>
      <c r="AC15" s="2"/>
      <c r="AD15" s="2"/>
      <c r="AE15" s="2"/>
      <c r="AF15" s="2"/>
      <c r="AG15" s="2"/>
      <c r="AH15" s="2"/>
      <c r="AI15" s="2"/>
    </row>
    <row r="16" ht="13.5" customHeight="1">
      <c r="A16" s="5"/>
      <c r="B16" s="7"/>
      <c r="C16" s="7"/>
      <c r="D16" s="7"/>
      <c r="E16" s="7"/>
      <c r="F16" s="7"/>
      <c r="G16" s="7"/>
      <c r="H16" s="7"/>
      <c r="I16" s="7"/>
      <c r="J16" s="7"/>
      <c r="K16" s="7"/>
      <c r="L16" s="7"/>
      <c r="M16" s="7"/>
      <c r="N16" s="7"/>
      <c r="O16" s="7"/>
      <c r="P16" s="7"/>
      <c r="Q16" s="7"/>
      <c r="R16" s="7"/>
      <c r="S16" s="7"/>
      <c r="T16" s="7"/>
      <c r="U16" s="7"/>
      <c r="V16" s="7"/>
      <c r="W16" s="7"/>
      <c r="X16" s="7"/>
      <c r="Y16" s="7"/>
      <c r="Z16" s="7"/>
      <c r="AA16" s="7"/>
      <c r="AB16" s="2"/>
      <c r="AC16" s="2"/>
      <c r="AD16" s="2"/>
      <c r="AE16" s="2"/>
      <c r="AF16" s="2"/>
      <c r="AG16" s="2"/>
      <c r="AH16" s="2"/>
      <c r="AI16" s="2"/>
    </row>
    <row r="17" ht="13.5" customHeight="1">
      <c r="A17" s="5"/>
      <c r="B17" s="7"/>
      <c r="C17" s="7"/>
      <c r="D17" s="7"/>
      <c r="E17" s="7"/>
      <c r="F17" s="7"/>
      <c r="G17" s="7"/>
      <c r="H17" s="7"/>
      <c r="I17" s="7"/>
      <c r="J17" s="7"/>
      <c r="K17" s="7"/>
      <c r="L17" s="7"/>
      <c r="M17" s="7"/>
      <c r="N17" s="7"/>
      <c r="O17" s="7"/>
      <c r="P17" s="7"/>
      <c r="Q17" s="7"/>
      <c r="R17" s="7"/>
      <c r="S17" s="7"/>
      <c r="T17" s="7"/>
      <c r="U17" s="7"/>
      <c r="V17" s="7"/>
      <c r="W17" s="7"/>
      <c r="X17" s="7"/>
      <c r="Y17" s="7"/>
      <c r="Z17" s="7"/>
      <c r="AA17" s="7"/>
      <c r="AB17" s="2"/>
      <c r="AC17" s="2"/>
      <c r="AD17" s="2"/>
      <c r="AE17" s="2"/>
      <c r="AF17" s="2"/>
      <c r="AG17" s="2"/>
      <c r="AH17" s="2"/>
      <c r="AI17" s="2"/>
    </row>
    <row r="18" ht="13.5" customHeight="1">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2"/>
      <c r="AC18" s="2"/>
      <c r="AD18" s="2"/>
      <c r="AE18" s="2"/>
      <c r="AF18" s="2"/>
      <c r="AG18" s="2"/>
      <c r="AH18" s="2"/>
      <c r="AI18" s="2"/>
    </row>
    <row r="19" ht="13.5" customHeight="1">
      <c r="A19" s="5"/>
      <c r="B19" s="7"/>
      <c r="C19" s="7"/>
      <c r="D19" s="7"/>
      <c r="E19" s="7"/>
      <c r="F19" s="7"/>
      <c r="G19" s="7"/>
      <c r="H19" s="7"/>
      <c r="I19" s="7"/>
      <c r="J19" s="7"/>
      <c r="K19" s="7"/>
      <c r="L19" s="7"/>
      <c r="M19" s="7"/>
      <c r="N19" s="7"/>
      <c r="O19" s="7"/>
      <c r="P19" s="7"/>
      <c r="Q19" s="7"/>
      <c r="R19" s="7"/>
      <c r="S19" s="7"/>
      <c r="T19" s="7"/>
      <c r="U19" s="7"/>
      <c r="V19" s="7"/>
      <c r="W19" s="7"/>
      <c r="X19" s="7"/>
      <c r="Y19" s="7"/>
      <c r="Z19" s="7"/>
      <c r="AA19" s="7"/>
      <c r="AB19" s="2"/>
      <c r="AC19" s="2"/>
      <c r="AD19" s="2"/>
      <c r="AE19" s="2"/>
      <c r="AF19" s="2"/>
      <c r="AG19" s="2"/>
      <c r="AH19" s="2"/>
      <c r="AI19" s="2"/>
    </row>
    <row r="20" ht="13.5" customHeight="1">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2"/>
      <c r="AC20" s="2"/>
      <c r="AD20" s="2"/>
      <c r="AE20" s="2"/>
      <c r="AF20" s="2"/>
      <c r="AG20" s="2"/>
      <c r="AH20" s="2"/>
      <c r="AI20" s="2"/>
    </row>
    <row r="21" ht="13.5" customHeight="1">
      <c r="A21" s="5"/>
      <c r="B21" s="7"/>
      <c r="C21" s="7"/>
      <c r="D21" s="7"/>
      <c r="E21" s="7"/>
      <c r="F21" s="7"/>
      <c r="G21" s="7"/>
      <c r="H21" s="7"/>
      <c r="I21" s="7"/>
      <c r="J21" s="7"/>
      <c r="K21" s="7"/>
      <c r="L21" s="7"/>
      <c r="M21" s="7"/>
      <c r="N21" s="7"/>
      <c r="O21" s="7"/>
      <c r="P21" s="7"/>
      <c r="Q21" s="7"/>
      <c r="R21" s="7"/>
      <c r="S21" s="7"/>
      <c r="T21" s="7"/>
      <c r="U21" s="7"/>
      <c r="V21" s="7"/>
      <c r="W21" s="7"/>
      <c r="X21" s="7"/>
      <c r="Y21" s="7"/>
      <c r="Z21" s="7"/>
      <c r="AA21" s="7"/>
      <c r="AB21" s="2"/>
      <c r="AC21" s="2"/>
      <c r="AD21" s="2"/>
      <c r="AE21" s="2"/>
      <c r="AF21" s="2"/>
      <c r="AG21" s="2"/>
      <c r="AH21" s="2"/>
      <c r="AI21" s="2"/>
    </row>
    <row r="22" ht="13.5" customHeight="1">
      <c r="A22" s="5"/>
      <c r="B22" s="7"/>
      <c r="C22" s="7"/>
      <c r="D22" s="7"/>
      <c r="E22" s="7"/>
      <c r="F22" s="7"/>
      <c r="G22" s="7"/>
      <c r="H22" s="7"/>
      <c r="I22" s="7"/>
      <c r="J22" s="7"/>
      <c r="K22" s="7"/>
      <c r="L22" s="7"/>
      <c r="M22" s="7"/>
      <c r="N22" s="7"/>
      <c r="O22" s="7"/>
      <c r="P22" s="7"/>
      <c r="Q22" s="7"/>
      <c r="R22" s="7"/>
      <c r="S22" s="7"/>
      <c r="T22" s="7"/>
      <c r="U22" s="7"/>
      <c r="V22" s="7"/>
      <c r="W22" s="7"/>
      <c r="X22" s="7"/>
      <c r="Y22" s="7"/>
      <c r="Z22" s="7"/>
      <c r="AA22" s="7"/>
      <c r="AB22" s="2"/>
      <c r="AC22" s="2"/>
      <c r="AD22" s="2"/>
      <c r="AE22" s="2"/>
      <c r="AF22" s="2"/>
      <c r="AG22" s="2"/>
      <c r="AH22" s="2"/>
      <c r="AI22" s="2"/>
    </row>
    <row r="23" ht="13.5" customHeight="1">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2"/>
      <c r="AC23" s="2"/>
      <c r="AD23" s="2"/>
      <c r="AE23" s="2"/>
      <c r="AF23" s="2"/>
      <c r="AG23" s="2"/>
      <c r="AH23" s="2"/>
      <c r="AI23" s="2"/>
    </row>
    <row r="24" ht="13.5" customHeight="1">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2"/>
      <c r="AC24" s="2"/>
      <c r="AD24" s="2"/>
      <c r="AE24" s="2"/>
      <c r="AF24" s="2"/>
      <c r="AG24" s="2"/>
      <c r="AH24" s="2"/>
      <c r="AI24" s="2"/>
    </row>
    <row r="25" ht="13.5" customHeight="1">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2"/>
      <c r="AC25" s="2"/>
      <c r="AD25" s="2"/>
      <c r="AE25" s="2"/>
      <c r="AF25" s="2"/>
      <c r="AG25" s="2"/>
      <c r="AH25" s="2"/>
      <c r="AI25" s="2"/>
    </row>
    <row r="26" ht="13.5" customHeight="1">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2"/>
      <c r="AC26" s="2"/>
      <c r="AD26" s="2"/>
      <c r="AE26" s="2"/>
      <c r="AF26" s="2"/>
      <c r="AG26" s="2"/>
      <c r="AH26" s="2"/>
      <c r="AI26" s="2"/>
    </row>
    <row r="27" ht="13.5" customHeight="1">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2"/>
      <c r="AC27" s="2"/>
      <c r="AD27" s="2"/>
      <c r="AE27" s="2"/>
      <c r="AF27" s="2"/>
      <c r="AG27" s="2"/>
      <c r="AH27" s="2"/>
      <c r="AI27" s="2"/>
    </row>
    <row r="28" ht="13.5" customHeight="1">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2"/>
      <c r="AC28" s="2"/>
      <c r="AD28" s="2"/>
      <c r="AE28" s="2"/>
      <c r="AF28" s="2"/>
      <c r="AG28" s="2"/>
      <c r="AH28" s="2"/>
      <c r="AI28" s="2"/>
    </row>
    <row r="29" ht="10.5" customHeight="1">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2"/>
      <c r="AC29" s="2"/>
      <c r="AD29" s="2"/>
      <c r="AE29" s="2"/>
      <c r="AF29" s="2"/>
      <c r="AG29" s="2"/>
      <c r="AH29" s="2"/>
      <c r="AI29" s="2"/>
    </row>
    <row r="30" ht="19.5" customHeight="1">
      <c r="A30" s="10" t="s">
        <v>6</v>
      </c>
      <c r="B30" s="7"/>
      <c r="C30" s="7"/>
      <c r="D30" s="7"/>
      <c r="E30" s="7"/>
      <c r="F30" s="7"/>
      <c r="G30" s="7"/>
      <c r="H30" s="7"/>
      <c r="I30" s="7"/>
      <c r="J30" s="7"/>
      <c r="K30" s="7"/>
      <c r="L30" s="7"/>
      <c r="M30" s="7"/>
      <c r="N30" s="7"/>
      <c r="O30" s="7"/>
      <c r="P30" s="7"/>
      <c r="Q30" s="7"/>
      <c r="R30" s="7"/>
      <c r="S30" s="7"/>
      <c r="T30" s="7"/>
      <c r="U30" s="7"/>
      <c r="V30" s="7"/>
      <c r="W30" s="7"/>
      <c r="X30" s="7"/>
      <c r="Y30" s="7"/>
      <c r="Z30" s="7"/>
      <c r="AA30" s="7"/>
      <c r="AB30" s="2"/>
      <c r="AC30" s="2"/>
      <c r="AD30" s="2"/>
      <c r="AE30" s="2"/>
      <c r="AF30" s="2"/>
      <c r="AG30" s="2"/>
      <c r="AH30" s="2"/>
      <c r="AI30" s="2"/>
    </row>
    <row r="31" ht="19.5" customHeight="1">
      <c r="A31" s="7"/>
      <c r="B31" s="5" t="s">
        <v>7</v>
      </c>
      <c r="C31" s="7"/>
      <c r="D31" s="7"/>
      <c r="E31" s="7"/>
      <c r="F31" s="7"/>
      <c r="G31" s="7"/>
      <c r="H31" s="7"/>
      <c r="I31" s="7"/>
      <c r="J31" s="7"/>
      <c r="K31" s="7"/>
      <c r="L31" s="7"/>
      <c r="M31" s="7"/>
      <c r="N31" s="7"/>
      <c r="O31" s="7"/>
      <c r="P31" s="7"/>
      <c r="Q31" s="7"/>
      <c r="R31" s="7"/>
      <c r="S31" s="7"/>
      <c r="T31" s="7"/>
      <c r="U31" s="7"/>
      <c r="V31" s="7"/>
      <c r="W31" s="7"/>
      <c r="X31" s="7"/>
      <c r="Y31" s="7"/>
      <c r="Z31" s="7"/>
      <c r="AA31" s="7"/>
      <c r="AB31" s="2"/>
      <c r="AC31" s="2"/>
      <c r="AD31" s="2"/>
      <c r="AE31" s="2"/>
      <c r="AF31" s="2"/>
      <c r="AG31" s="2"/>
      <c r="AH31" s="2"/>
      <c r="AI31" s="2"/>
    </row>
    <row r="32" ht="19.5" customHeight="1">
      <c r="A32" s="7"/>
      <c r="B32" s="11" t="s">
        <v>8</v>
      </c>
      <c r="C32" s="12" t="s">
        <v>9</v>
      </c>
      <c r="D32" s="13"/>
      <c r="E32" s="13"/>
      <c r="F32" s="13"/>
      <c r="G32" s="13"/>
      <c r="H32" s="13"/>
      <c r="I32" s="13"/>
      <c r="J32" s="13"/>
      <c r="K32" s="13"/>
      <c r="L32" s="14"/>
      <c r="M32" s="7"/>
      <c r="N32" s="7"/>
      <c r="O32" s="7"/>
      <c r="P32" s="7"/>
      <c r="Q32" s="7"/>
      <c r="R32" s="7"/>
      <c r="S32" s="7"/>
      <c r="T32" s="7"/>
      <c r="U32" s="7"/>
      <c r="V32" s="7"/>
      <c r="W32" s="7"/>
      <c r="X32" s="7"/>
      <c r="Y32" s="7"/>
      <c r="Z32" s="7"/>
      <c r="AA32" s="7"/>
      <c r="AB32" s="2"/>
      <c r="AC32" s="2"/>
      <c r="AD32" s="2"/>
      <c r="AE32" s="2"/>
      <c r="AF32" s="2"/>
      <c r="AG32" s="2"/>
      <c r="AH32" s="2"/>
      <c r="AI32" s="2"/>
    </row>
    <row r="33" ht="15.0"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2"/>
      <c r="AC33" s="2"/>
      <c r="AD33" s="2"/>
      <c r="AE33" s="2"/>
      <c r="AF33" s="2"/>
      <c r="AG33" s="2"/>
      <c r="AH33" s="2"/>
      <c r="AI33" s="2"/>
    </row>
    <row r="34" ht="19.5" customHeight="1">
      <c r="A34" s="10" t="s">
        <v>10</v>
      </c>
      <c r="B34" s="7"/>
      <c r="C34" s="7"/>
      <c r="D34" s="7"/>
      <c r="E34" s="7"/>
      <c r="F34" s="7"/>
      <c r="G34" s="7"/>
      <c r="H34" s="7"/>
      <c r="I34" s="7"/>
      <c r="J34" s="7"/>
      <c r="K34" s="7"/>
      <c r="L34" s="7"/>
      <c r="M34" s="7"/>
      <c r="N34" s="7"/>
      <c r="O34" s="7"/>
      <c r="P34" s="7"/>
      <c r="Q34" s="7"/>
      <c r="R34" s="7"/>
      <c r="S34" s="7"/>
      <c r="T34" s="7"/>
      <c r="U34" s="7"/>
      <c r="V34" s="7"/>
      <c r="W34" s="7"/>
      <c r="X34" s="7"/>
      <c r="Y34" s="7"/>
      <c r="Z34" s="7"/>
      <c r="AA34" s="7"/>
      <c r="AB34" s="2"/>
      <c r="AC34" s="2"/>
      <c r="AD34" s="2"/>
      <c r="AE34" s="2"/>
      <c r="AF34" s="2"/>
      <c r="AG34" s="2"/>
      <c r="AH34" s="2"/>
      <c r="AI34" s="2"/>
    </row>
    <row r="35" ht="19.5" customHeight="1">
      <c r="A35" s="7"/>
      <c r="B35" s="5" t="s">
        <v>11</v>
      </c>
      <c r="C35" s="7"/>
      <c r="D35" s="7"/>
      <c r="E35" s="7"/>
      <c r="F35" s="7"/>
      <c r="G35" s="7"/>
      <c r="H35" s="7"/>
      <c r="I35" s="7"/>
      <c r="J35" s="7"/>
      <c r="K35" s="7"/>
      <c r="L35" s="7"/>
      <c r="M35" s="7"/>
      <c r="N35" s="7"/>
      <c r="O35" s="7"/>
      <c r="P35" s="7"/>
      <c r="Q35" s="7"/>
      <c r="R35" s="7"/>
      <c r="S35" s="7"/>
      <c r="T35" s="7"/>
      <c r="U35" s="7"/>
      <c r="V35" s="7"/>
      <c r="W35" s="7"/>
      <c r="X35" s="7"/>
      <c r="Y35" s="7"/>
      <c r="Z35" s="7"/>
      <c r="AA35" s="7"/>
      <c r="AB35" s="2"/>
      <c r="AC35" s="2"/>
      <c r="AD35" s="2"/>
      <c r="AE35" s="2"/>
      <c r="AF35" s="2"/>
      <c r="AG35" s="2"/>
      <c r="AH35" s="2"/>
      <c r="AI35" s="2"/>
    </row>
    <row r="36" ht="19.5" customHeight="1">
      <c r="A36" s="7"/>
      <c r="B36" s="15" t="s">
        <v>12</v>
      </c>
      <c r="C36" s="16" t="s">
        <v>13</v>
      </c>
      <c r="D36" s="17"/>
      <c r="E36" s="17"/>
      <c r="F36" s="17"/>
      <c r="G36" s="17"/>
      <c r="H36" s="17"/>
      <c r="I36" s="17"/>
      <c r="J36" s="17"/>
      <c r="K36" s="17"/>
      <c r="L36" s="17"/>
      <c r="M36" s="18" t="s">
        <v>14</v>
      </c>
      <c r="N36" s="19"/>
      <c r="O36" s="19"/>
      <c r="P36" s="19"/>
      <c r="Q36" s="19"/>
      <c r="R36" s="19"/>
      <c r="S36" s="19"/>
      <c r="T36" s="19"/>
      <c r="U36" s="19"/>
      <c r="V36" s="19"/>
      <c r="W36" s="19"/>
      <c r="X36" s="20"/>
      <c r="Y36" s="7"/>
      <c r="Z36" s="7"/>
      <c r="AA36" s="7"/>
      <c r="AB36" s="2"/>
      <c r="AC36" s="2"/>
      <c r="AD36" s="2"/>
      <c r="AE36" s="2"/>
      <c r="AF36" s="2"/>
      <c r="AG36" s="2"/>
      <c r="AH36" s="2"/>
      <c r="AI36" s="2"/>
    </row>
    <row r="37" ht="19.5" customHeight="1">
      <c r="A37" s="7"/>
      <c r="B37" s="21"/>
      <c r="C37" s="16" t="s">
        <v>15</v>
      </c>
      <c r="D37" s="17"/>
      <c r="E37" s="17"/>
      <c r="F37" s="17"/>
      <c r="G37" s="17"/>
      <c r="H37" s="17"/>
      <c r="I37" s="17"/>
      <c r="J37" s="17"/>
      <c r="K37" s="17"/>
      <c r="L37" s="17"/>
      <c r="M37" s="22" t="s">
        <v>14</v>
      </c>
      <c r="N37" s="17"/>
      <c r="O37" s="17"/>
      <c r="P37" s="17"/>
      <c r="Q37" s="17"/>
      <c r="R37" s="17"/>
      <c r="S37" s="17"/>
      <c r="T37" s="17"/>
      <c r="U37" s="17"/>
      <c r="V37" s="17"/>
      <c r="W37" s="17"/>
      <c r="X37" s="23"/>
      <c r="Y37" s="7"/>
      <c r="Z37" s="7"/>
      <c r="AA37" s="7"/>
      <c r="AB37" s="2"/>
      <c r="AC37" s="2" t="s">
        <v>16</v>
      </c>
      <c r="AD37" s="2"/>
      <c r="AE37" s="2"/>
      <c r="AF37" s="2"/>
      <c r="AG37" s="2"/>
      <c r="AH37" s="2"/>
      <c r="AI37" s="2"/>
    </row>
    <row r="38" ht="19.5" customHeight="1">
      <c r="A38" s="7"/>
      <c r="B38" s="15" t="s">
        <v>17</v>
      </c>
      <c r="C38" s="16" t="s">
        <v>18</v>
      </c>
      <c r="D38" s="17"/>
      <c r="E38" s="17"/>
      <c r="F38" s="17"/>
      <c r="G38" s="17"/>
      <c r="H38" s="17"/>
      <c r="I38" s="17"/>
      <c r="J38" s="17"/>
      <c r="K38" s="17"/>
      <c r="L38" s="17"/>
      <c r="M38" s="24">
        <v>1.0</v>
      </c>
      <c r="N38" s="25">
        <v>0.0</v>
      </c>
      <c r="O38" s="25">
        <v>0.0</v>
      </c>
      <c r="P38" s="26" t="s">
        <v>19</v>
      </c>
      <c r="Q38" s="25">
        <v>1.0</v>
      </c>
      <c r="R38" s="25">
        <v>2.0</v>
      </c>
      <c r="S38" s="25">
        <v>3.0</v>
      </c>
      <c r="T38" s="27">
        <v>4.0</v>
      </c>
      <c r="U38" s="28"/>
      <c r="V38" s="29"/>
      <c r="W38" s="29"/>
      <c r="X38" s="29"/>
      <c r="Y38" s="7"/>
      <c r="Z38" s="7"/>
      <c r="AA38" s="7"/>
      <c r="AB38" s="2"/>
      <c r="AC38" s="2" t="str">
        <f>CONCATENATE(M38,N38,O38,P38,Q38,R38,S38,T38)</f>
        <v>100－1234</v>
      </c>
      <c r="AD38" s="2"/>
      <c r="AE38" s="2"/>
      <c r="AF38" s="2"/>
      <c r="AG38" s="2"/>
      <c r="AH38" s="2"/>
      <c r="AI38" s="2"/>
    </row>
    <row r="39" ht="19.5" customHeight="1">
      <c r="A39" s="7"/>
      <c r="B39" s="30"/>
      <c r="C39" s="16" t="s">
        <v>20</v>
      </c>
      <c r="D39" s="17"/>
      <c r="E39" s="17"/>
      <c r="F39" s="17"/>
      <c r="G39" s="17"/>
      <c r="H39" s="17"/>
      <c r="I39" s="17"/>
      <c r="J39" s="17"/>
      <c r="K39" s="17"/>
      <c r="L39" s="17"/>
      <c r="M39" s="22" t="s">
        <v>21</v>
      </c>
      <c r="N39" s="17"/>
      <c r="O39" s="17"/>
      <c r="P39" s="17"/>
      <c r="Q39" s="17"/>
      <c r="R39" s="17"/>
      <c r="S39" s="17"/>
      <c r="T39" s="17"/>
      <c r="U39" s="17"/>
      <c r="V39" s="17"/>
      <c r="W39" s="17"/>
      <c r="X39" s="23"/>
      <c r="Y39" s="7"/>
      <c r="Z39" s="7"/>
      <c r="AA39" s="7"/>
      <c r="AB39" s="2"/>
      <c r="AC39" s="2"/>
      <c r="AD39" s="2"/>
      <c r="AE39" s="2"/>
      <c r="AF39" s="2"/>
      <c r="AG39" s="2"/>
      <c r="AH39" s="2"/>
      <c r="AI39" s="2"/>
    </row>
    <row r="40" ht="19.5" customHeight="1">
      <c r="A40" s="7"/>
      <c r="B40" s="21"/>
      <c r="C40" s="16" t="s">
        <v>22</v>
      </c>
      <c r="D40" s="17"/>
      <c r="E40" s="17"/>
      <c r="F40" s="17"/>
      <c r="G40" s="17"/>
      <c r="H40" s="17"/>
      <c r="I40" s="17"/>
      <c r="J40" s="17"/>
      <c r="K40" s="17"/>
      <c r="L40" s="17"/>
      <c r="M40" s="22" t="s">
        <v>23</v>
      </c>
      <c r="N40" s="17"/>
      <c r="O40" s="17"/>
      <c r="P40" s="17"/>
      <c r="Q40" s="17"/>
      <c r="R40" s="17"/>
      <c r="S40" s="17"/>
      <c r="T40" s="17"/>
      <c r="U40" s="17"/>
      <c r="V40" s="17"/>
      <c r="W40" s="17"/>
      <c r="X40" s="23"/>
      <c r="Y40" s="7"/>
      <c r="Z40" s="7"/>
      <c r="AA40" s="7"/>
      <c r="AB40" s="2"/>
      <c r="AC40" s="2"/>
      <c r="AD40" s="2"/>
      <c r="AE40" s="2"/>
      <c r="AF40" s="2"/>
      <c r="AG40" s="2"/>
      <c r="AH40" s="2"/>
      <c r="AI40" s="2"/>
    </row>
    <row r="41" ht="19.5" customHeight="1">
      <c r="A41" s="7"/>
      <c r="B41" s="15" t="s">
        <v>24</v>
      </c>
      <c r="C41" s="16" t="s">
        <v>25</v>
      </c>
      <c r="D41" s="17"/>
      <c r="E41" s="17"/>
      <c r="F41" s="17"/>
      <c r="G41" s="17"/>
      <c r="H41" s="17"/>
      <c r="I41" s="17"/>
      <c r="J41" s="17"/>
      <c r="K41" s="17"/>
      <c r="L41" s="17"/>
      <c r="M41" s="22" t="s">
        <v>26</v>
      </c>
      <c r="N41" s="17"/>
      <c r="O41" s="17"/>
      <c r="P41" s="17"/>
      <c r="Q41" s="17"/>
      <c r="R41" s="17"/>
      <c r="S41" s="17"/>
      <c r="T41" s="17"/>
      <c r="U41" s="17"/>
      <c r="V41" s="17"/>
      <c r="W41" s="17"/>
      <c r="X41" s="23"/>
      <c r="Y41" s="7"/>
      <c r="Z41" s="7"/>
      <c r="AA41" s="7"/>
      <c r="AB41" s="2"/>
      <c r="AC41" s="2"/>
      <c r="AD41" s="2"/>
      <c r="AE41" s="2"/>
      <c r="AF41" s="2"/>
      <c r="AG41" s="2"/>
      <c r="AH41" s="2"/>
      <c r="AI41" s="2"/>
    </row>
    <row r="42" ht="19.5" customHeight="1">
      <c r="A42" s="7"/>
      <c r="B42" s="21"/>
      <c r="C42" s="16" t="s">
        <v>27</v>
      </c>
      <c r="D42" s="17"/>
      <c r="E42" s="17"/>
      <c r="F42" s="17"/>
      <c r="G42" s="17"/>
      <c r="H42" s="17"/>
      <c r="I42" s="17"/>
      <c r="J42" s="17"/>
      <c r="K42" s="17"/>
      <c r="L42" s="17"/>
      <c r="M42" s="31" t="s">
        <v>28</v>
      </c>
      <c r="N42" s="32"/>
      <c r="O42" s="32"/>
      <c r="P42" s="32"/>
      <c r="Q42" s="32"/>
      <c r="R42" s="32"/>
      <c r="S42" s="32"/>
      <c r="T42" s="32"/>
      <c r="U42" s="32"/>
      <c r="V42" s="32"/>
      <c r="W42" s="32"/>
      <c r="X42" s="33"/>
      <c r="Y42" s="7"/>
      <c r="Z42" s="7"/>
      <c r="AA42" s="7"/>
      <c r="AB42" s="2"/>
      <c r="AC42" s="2"/>
      <c r="AD42" s="2"/>
      <c r="AE42" s="2"/>
      <c r="AF42" s="2"/>
      <c r="AG42" s="2"/>
      <c r="AH42" s="2"/>
      <c r="AI42" s="2"/>
    </row>
    <row r="43" ht="19.5" customHeight="1">
      <c r="A43" s="7"/>
      <c r="B43" s="34" t="s">
        <v>29</v>
      </c>
      <c r="C43" s="16" t="s">
        <v>13</v>
      </c>
      <c r="D43" s="17"/>
      <c r="E43" s="17"/>
      <c r="F43" s="17"/>
      <c r="G43" s="17"/>
      <c r="H43" s="17"/>
      <c r="I43" s="17"/>
      <c r="J43" s="17"/>
      <c r="K43" s="17"/>
      <c r="L43" s="17"/>
      <c r="M43" s="22" t="s">
        <v>30</v>
      </c>
      <c r="N43" s="17"/>
      <c r="O43" s="17"/>
      <c r="P43" s="17"/>
      <c r="Q43" s="17"/>
      <c r="R43" s="17"/>
      <c r="S43" s="17"/>
      <c r="T43" s="17"/>
      <c r="U43" s="17"/>
      <c r="V43" s="17"/>
      <c r="W43" s="17"/>
      <c r="X43" s="23"/>
      <c r="Y43" s="7"/>
      <c r="Z43" s="7"/>
      <c r="AA43" s="7"/>
      <c r="AB43" s="2"/>
      <c r="AC43" s="2"/>
      <c r="AD43" s="2"/>
      <c r="AE43" s="2"/>
      <c r="AF43" s="2"/>
      <c r="AG43" s="2"/>
      <c r="AH43" s="2"/>
      <c r="AI43" s="2"/>
    </row>
    <row r="44" ht="19.5" customHeight="1">
      <c r="A44" s="7"/>
      <c r="B44" s="35"/>
      <c r="C44" s="11" t="s">
        <v>27</v>
      </c>
      <c r="D44" s="17"/>
      <c r="E44" s="17"/>
      <c r="F44" s="17"/>
      <c r="G44" s="17"/>
      <c r="H44" s="17"/>
      <c r="I44" s="17"/>
      <c r="J44" s="17"/>
      <c r="K44" s="17"/>
      <c r="L44" s="36"/>
      <c r="M44" s="22" t="s">
        <v>31</v>
      </c>
      <c r="N44" s="17"/>
      <c r="O44" s="17"/>
      <c r="P44" s="17"/>
      <c r="Q44" s="17"/>
      <c r="R44" s="17"/>
      <c r="S44" s="17"/>
      <c r="T44" s="17"/>
      <c r="U44" s="17"/>
      <c r="V44" s="17"/>
      <c r="W44" s="17"/>
      <c r="X44" s="23"/>
      <c r="Y44" s="7"/>
      <c r="Z44" s="7"/>
      <c r="AA44" s="7"/>
      <c r="AB44" s="2"/>
      <c r="AC44" s="2"/>
      <c r="AD44" s="2"/>
      <c r="AE44" s="2"/>
      <c r="AF44" s="2"/>
      <c r="AG44" s="2"/>
      <c r="AH44" s="2"/>
      <c r="AI44" s="2"/>
    </row>
    <row r="45" ht="19.5" customHeight="1">
      <c r="A45" s="7"/>
      <c r="B45" s="15" t="s">
        <v>32</v>
      </c>
      <c r="C45" s="16" t="s">
        <v>33</v>
      </c>
      <c r="D45" s="17"/>
      <c r="E45" s="17"/>
      <c r="F45" s="17"/>
      <c r="G45" s="17"/>
      <c r="H45" s="17"/>
      <c r="I45" s="17"/>
      <c r="J45" s="17"/>
      <c r="K45" s="17"/>
      <c r="L45" s="17"/>
      <c r="M45" s="37" t="s">
        <v>34</v>
      </c>
      <c r="N45" s="38"/>
      <c r="O45" s="38"/>
      <c r="P45" s="38"/>
      <c r="Q45" s="38"/>
      <c r="R45" s="38"/>
      <c r="S45" s="38"/>
      <c r="T45" s="38"/>
      <c r="U45" s="38"/>
      <c r="V45" s="38"/>
      <c r="W45" s="38"/>
      <c r="X45" s="39"/>
      <c r="Y45" s="7"/>
      <c r="Z45" s="7"/>
      <c r="AA45" s="7"/>
      <c r="AB45" s="2"/>
      <c r="AC45" s="2"/>
      <c r="AD45" s="2"/>
      <c r="AE45" s="2"/>
      <c r="AF45" s="2"/>
      <c r="AG45" s="2"/>
      <c r="AH45" s="2"/>
      <c r="AI45" s="2"/>
    </row>
    <row r="46" ht="19.5" customHeight="1">
      <c r="A46" s="7"/>
      <c r="B46" s="40"/>
      <c r="C46" s="16" t="s">
        <v>35</v>
      </c>
      <c r="D46" s="17"/>
      <c r="E46" s="17"/>
      <c r="F46" s="17"/>
      <c r="G46" s="17"/>
      <c r="H46" s="17"/>
      <c r="I46" s="17"/>
      <c r="J46" s="17"/>
      <c r="K46" s="17"/>
      <c r="L46" s="17"/>
      <c r="M46" s="41" t="s">
        <v>36</v>
      </c>
      <c r="N46" s="42"/>
      <c r="O46" s="42"/>
      <c r="P46" s="42"/>
      <c r="Q46" s="42"/>
      <c r="R46" s="42"/>
      <c r="S46" s="42"/>
      <c r="T46" s="42"/>
      <c r="U46" s="42"/>
      <c r="V46" s="42"/>
      <c r="W46" s="42"/>
      <c r="X46" s="43"/>
      <c r="Y46" s="7"/>
      <c r="Z46" s="7"/>
      <c r="AA46" s="7"/>
      <c r="AB46" s="2"/>
      <c r="AC46" s="2"/>
      <c r="AD46" s="2"/>
      <c r="AE46" s="2"/>
      <c r="AF46" s="2"/>
      <c r="AG46" s="2"/>
      <c r="AH46" s="2"/>
      <c r="AI46" s="2"/>
    </row>
    <row r="47" ht="16.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2"/>
      <c r="AC47" s="2"/>
      <c r="AD47" s="2"/>
      <c r="AE47" s="2"/>
      <c r="AF47" s="2"/>
      <c r="AG47" s="2"/>
      <c r="AH47" s="2"/>
      <c r="AI47" s="2"/>
    </row>
    <row r="48" ht="19.5" customHeight="1">
      <c r="A48" s="10" t="s">
        <v>37</v>
      </c>
      <c r="B48" s="7"/>
      <c r="C48" s="7"/>
      <c r="D48" s="7"/>
      <c r="E48" s="7"/>
      <c r="F48" s="7"/>
      <c r="G48" s="7"/>
      <c r="H48" s="7"/>
      <c r="I48" s="7"/>
      <c r="J48" s="7"/>
      <c r="K48" s="7"/>
      <c r="L48" s="7"/>
      <c r="M48" s="7"/>
      <c r="N48" s="7"/>
      <c r="O48" s="7"/>
      <c r="P48" s="7"/>
      <c r="Q48" s="7"/>
      <c r="R48" s="7"/>
      <c r="S48" s="7"/>
      <c r="T48" s="7"/>
      <c r="U48" s="7"/>
      <c r="V48" s="7"/>
      <c r="W48" s="7"/>
      <c r="X48" s="7"/>
      <c r="Y48" s="7"/>
      <c r="Z48" s="7"/>
      <c r="AA48" s="7"/>
      <c r="AB48" s="2"/>
      <c r="AC48" s="2"/>
      <c r="AD48" s="2"/>
      <c r="AE48" s="2"/>
      <c r="AF48" s="2"/>
      <c r="AG48" s="2"/>
      <c r="AH48" s="2"/>
      <c r="AI48" s="2"/>
    </row>
    <row r="49" ht="19.5" customHeight="1">
      <c r="A49" s="7"/>
      <c r="B49" s="5" t="s">
        <v>38</v>
      </c>
      <c r="C49" s="7"/>
      <c r="D49" s="7"/>
      <c r="E49" s="7"/>
      <c r="F49" s="7"/>
      <c r="G49" s="7"/>
      <c r="H49" s="7"/>
      <c r="I49" s="7"/>
      <c r="J49" s="7"/>
      <c r="K49" s="7"/>
      <c r="L49" s="7"/>
      <c r="M49" s="7"/>
      <c r="N49" s="7"/>
      <c r="O49" s="7"/>
      <c r="P49" s="7"/>
      <c r="Q49" s="7"/>
      <c r="R49" s="7"/>
      <c r="S49" s="7"/>
      <c r="T49" s="7"/>
      <c r="U49" s="7"/>
      <c r="V49" s="7"/>
      <c r="W49" s="7"/>
      <c r="X49" s="44"/>
      <c r="Y49" s="7"/>
      <c r="Z49" s="7"/>
      <c r="AA49" s="7"/>
      <c r="AB49" s="2"/>
      <c r="AC49" s="2"/>
      <c r="AD49" s="2"/>
      <c r="AE49" s="2"/>
      <c r="AF49" s="2"/>
      <c r="AG49" s="2"/>
      <c r="AH49" s="2"/>
      <c r="AI49" s="2"/>
    </row>
    <row r="50" ht="19.5" customHeight="1">
      <c r="A50" s="7"/>
      <c r="B50" s="45"/>
      <c r="C50" s="46"/>
      <c r="AB50" s="2"/>
      <c r="AC50" s="2"/>
      <c r="AD50" s="2"/>
      <c r="AE50" s="2"/>
      <c r="AF50" s="2"/>
      <c r="AG50" s="2"/>
      <c r="AH50" s="2"/>
      <c r="AI50" s="2"/>
    </row>
    <row r="51" ht="28.5" customHeight="1">
      <c r="A51" s="7"/>
      <c r="B51" s="47" t="s">
        <v>39</v>
      </c>
      <c r="C51" s="48" t="s">
        <v>40</v>
      </c>
      <c r="D51" s="49"/>
      <c r="E51" s="49"/>
      <c r="F51" s="49"/>
      <c r="G51" s="49"/>
      <c r="H51" s="49"/>
      <c r="I51" s="49"/>
      <c r="J51" s="49"/>
      <c r="K51" s="49"/>
      <c r="L51" s="50"/>
      <c r="M51" s="48" t="s">
        <v>41</v>
      </c>
      <c r="N51" s="49"/>
      <c r="O51" s="49"/>
      <c r="P51" s="49"/>
      <c r="Q51" s="50"/>
      <c r="R51" s="51" t="s">
        <v>42</v>
      </c>
      <c r="S51" s="17"/>
      <c r="T51" s="17"/>
      <c r="U51" s="17"/>
      <c r="V51" s="17"/>
      <c r="W51" s="36"/>
      <c r="X51" s="47" t="s">
        <v>43</v>
      </c>
      <c r="Y51" s="47" t="s">
        <v>44</v>
      </c>
      <c r="Z51" s="46"/>
      <c r="AA51" s="46"/>
      <c r="AB51" s="2"/>
      <c r="AC51" s="2"/>
      <c r="AD51" s="2"/>
      <c r="AE51" s="2"/>
      <c r="AF51" s="2"/>
      <c r="AG51" s="2"/>
      <c r="AH51" s="2"/>
      <c r="AI51" s="2"/>
    </row>
    <row r="52" ht="28.5" customHeight="1">
      <c r="A52" s="7"/>
      <c r="B52" s="35"/>
      <c r="C52" s="52"/>
      <c r="D52" s="53"/>
      <c r="E52" s="53"/>
      <c r="F52" s="53"/>
      <c r="G52" s="53"/>
      <c r="H52" s="53"/>
      <c r="I52" s="53"/>
      <c r="J52" s="53"/>
      <c r="K52" s="53"/>
      <c r="L52" s="54"/>
      <c r="M52" s="52"/>
      <c r="N52" s="53"/>
      <c r="O52" s="53"/>
      <c r="P52" s="53"/>
      <c r="Q52" s="54"/>
      <c r="R52" s="55" t="s">
        <v>45</v>
      </c>
      <c r="S52" s="49"/>
      <c r="T52" s="49"/>
      <c r="U52" s="49"/>
      <c r="V52" s="50"/>
      <c r="W52" s="47" t="s">
        <v>46</v>
      </c>
      <c r="X52" s="56"/>
      <c r="Y52" s="56"/>
      <c r="Z52" s="44"/>
      <c r="AA52" s="44"/>
      <c r="AB52" s="2"/>
      <c r="AC52" s="2"/>
      <c r="AD52" s="2"/>
      <c r="AE52" s="2"/>
      <c r="AF52" s="2"/>
      <c r="AG52" s="2"/>
      <c r="AH52" s="2"/>
      <c r="AI52" s="2"/>
    </row>
    <row r="53" ht="38.25" customHeight="1">
      <c r="A53" s="7"/>
      <c r="B53" s="57">
        <v>1.0</v>
      </c>
      <c r="C53" s="58" t="s">
        <v>47</v>
      </c>
      <c r="D53" s="19"/>
      <c r="E53" s="19"/>
      <c r="F53" s="19"/>
      <c r="G53" s="19"/>
      <c r="H53" s="19"/>
      <c r="I53" s="19"/>
      <c r="J53" s="19"/>
      <c r="K53" s="19"/>
      <c r="L53" s="59"/>
      <c r="M53" s="60" t="s">
        <v>48</v>
      </c>
      <c r="N53" s="32"/>
      <c r="O53" s="32"/>
      <c r="P53" s="32"/>
      <c r="Q53" s="61"/>
      <c r="R53" s="62" t="s">
        <v>48</v>
      </c>
      <c r="S53" s="19"/>
      <c r="T53" s="19"/>
      <c r="U53" s="19"/>
      <c r="V53" s="59"/>
      <c r="W53" s="63" t="s">
        <v>49</v>
      </c>
      <c r="X53" s="64" t="s">
        <v>50</v>
      </c>
      <c r="Y53" s="65" t="s">
        <v>51</v>
      </c>
      <c r="Z53" s="66"/>
      <c r="AA53" s="67"/>
      <c r="AB53" s="2"/>
      <c r="AC53" s="2"/>
      <c r="AD53" s="2"/>
      <c r="AE53" s="2"/>
      <c r="AF53" s="2"/>
      <c r="AG53" s="2"/>
      <c r="AH53" s="2"/>
      <c r="AI53" s="2"/>
    </row>
    <row r="54" ht="38.25" customHeight="1">
      <c r="A54" s="7"/>
      <c r="B54" s="51">
        <f t="shared" ref="B54:B152" si="1">B53+1</f>
        <v>2</v>
      </c>
      <c r="C54" s="68">
        <v>1.33456789E9</v>
      </c>
      <c r="D54" s="17"/>
      <c r="E54" s="17"/>
      <c r="F54" s="17"/>
      <c r="G54" s="17"/>
      <c r="H54" s="17"/>
      <c r="I54" s="17"/>
      <c r="J54" s="17"/>
      <c r="K54" s="17"/>
      <c r="L54" s="36"/>
      <c r="M54" s="69" t="s">
        <v>52</v>
      </c>
      <c r="N54" s="17"/>
      <c r="O54" s="17"/>
      <c r="P54" s="17"/>
      <c r="Q54" s="36"/>
      <c r="R54" s="70" t="s">
        <v>48</v>
      </c>
      <c r="S54" s="17"/>
      <c r="T54" s="17"/>
      <c r="U54" s="17"/>
      <c r="V54" s="36"/>
      <c r="W54" s="71" t="s">
        <v>49</v>
      </c>
      <c r="X54" s="72" t="s">
        <v>50</v>
      </c>
      <c r="Y54" s="73" t="s">
        <v>53</v>
      </c>
      <c r="Z54" s="66"/>
      <c r="AA54" s="67"/>
      <c r="AB54" s="2"/>
      <c r="AC54" s="2"/>
      <c r="AD54" s="2"/>
      <c r="AE54" s="2"/>
      <c r="AF54" s="2"/>
      <c r="AG54" s="2"/>
      <c r="AH54" s="2"/>
      <c r="AI54" s="2"/>
    </row>
    <row r="55" ht="38.25" customHeight="1">
      <c r="A55" s="7"/>
      <c r="B55" s="51">
        <f t="shared" si="1"/>
        <v>3</v>
      </c>
      <c r="C55" s="68">
        <v>1.334567891E9</v>
      </c>
      <c r="D55" s="17"/>
      <c r="E55" s="17"/>
      <c r="F55" s="17"/>
      <c r="G55" s="17"/>
      <c r="H55" s="17"/>
      <c r="I55" s="17"/>
      <c r="J55" s="17"/>
      <c r="K55" s="17"/>
      <c r="L55" s="36"/>
      <c r="M55" s="70" t="s">
        <v>48</v>
      </c>
      <c r="N55" s="17"/>
      <c r="O55" s="17"/>
      <c r="P55" s="17"/>
      <c r="Q55" s="36"/>
      <c r="R55" s="70" t="s">
        <v>48</v>
      </c>
      <c r="S55" s="17"/>
      <c r="T55" s="17"/>
      <c r="U55" s="17"/>
      <c r="V55" s="36"/>
      <c r="W55" s="71" t="s">
        <v>54</v>
      </c>
      <c r="X55" s="72" t="s">
        <v>55</v>
      </c>
      <c r="Y55" s="73" t="s">
        <v>56</v>
      </c>
      <c r="Z55" s="66"/>
      <c r="AA55" s="67"/>
      <c r="AB55" s="2"/>
      <c r="AC55" s="2"/>
      <c r="AD55" s="2"/>
      <c r="AE55" s="2"/>
      <c r="AF55" s="2"/>
      <c r="AG55" s="2"/>
      <c r="AH55" s="2"/>
      <c r="AI55" s="2"/>
    </row>
    <row r="56" ht="38.25" customHeight="1">
      <c r="A56" s="7"/>
      <c r="B56" s="51">
        <f t="shared" si="1"/>
        <v>4</v>
      </c>
      <c r="C56" s="68">
        <v>1.334567892E9</v>
      </c>
      <c r="D56" s="17"/>
      <c r="E56" s="17"/>
      <c r="F56" s="17"/>
      <c r="G56" s="17"/>
      <c r="H56" s="17"/>
      <c r="I56" s="17"/>
      <c r="J56" s="17"/>
      <c r="K56" s="17"/>
      <c r="L56" s="36"/>
      <c r="M56" s="70" t="s">
        <v>57</v>
      </c>
      <c r="N56" s="17"/>
      <c r="O56" s="17"/>
      <c r="P56" s="17"/>
      <c r="Q56" s="36"/>
      <c r="R56" s="70" t="s">
        <v>58</v>
      </c>
      <c r="S56" s="17"/>
      <c r="T56" s="17"/>
      <c r="U56" s="17"/>
      <c r="V56" s="36"/>
      <c r="W56" s="71" t="s">
        <v>57</v>
      </c>
      <c r="X56" s="72" t="s">
        <v>59</v>
      </c>
      <c r="Y56" s="73" t="s">
        <v>60</v>
      </c>
      <c r="Z56" s="66"/>
      <c r="AA56" s="67"/>
      <c r="AB56" s="2"/>
      <c r="AC56" s="2"/>
      <c r="AD56" s="2"/>
      <c r="AE56" s="2"/>
      <c r="AF56" s="2"/>
      <c r="AG56" s="2"/>
      <c r="AH56" s="2"/>
      <c r="AI56" s="2"/>
    </row>
    <row r="57" ht="38.25" customHeight="1">
      <c r="A57" s="7"/>
      <c r="B57" s="51">
        <f t="shared" si="1"/>
        <v>5</v>
      </c>
      <c r="C57" s="68">
        <v>1.334567893E9</v>
      </c>
      <c r="D57" s="17"/>
      <c r="E57" s="17"/>
      <c r="F57" s="17"/>
      <c r="G57" s="17"/>
      <c r="H57" s="17"/>
      <c r="I57" s="17"/>
      <c r="J57" s="17"/>
      <c r="K57" s="17"/>
      <c r="L57" s="36"/>
      <c r="M57" s="70" t="s">
        <v>61</v>
      </c>
      <c r="N57" s="17"/>
      <c r="O57" s="17"/>
      <c r="P57" s="17"/>
      <c r="Q57" s="36"/>
      <c r="R57" s="70" t="s">
        <v>61</v>
      </c>
      <c r="S57" s="17"/>
      <c r="T57" s="17"/>
      <c r="U57" s="17"/>
      <c r="V57" s="36"/>
      <c r="W57" s="71" t="s">
        <v>62</v>
      </c>
      <c r="X57" s="72" t="s">
        <v>63</v>
      </c>
      <c r="Y57" s="73" t="s">
        <v>64</v>
      </c>
      <c r="Z57" s="66"/>
      <c r="AA57" s="67"/>
      <c r="AB57" s="2"/>
      <c r="AC57" s="2"/>
      <c r="AD57" s="2"/>
      <c r="AE57" s="2"/>
      <c r="AF57" s="2"/>
      <c r="AG57" s="2"/>
      <c r="AH57" s="2"/>
      <c r="AI57" s="2"/>
    </row>
    <row r="58" ht="38.25" customHeight="1">
      <c r="A58" s="7"/>
      <c r="B58" s="51">
        <f t="shared" si="1"/>
        <v>6</v>
      </c>
      <c r="C58" s="68">
        <v>1.334567893E9</v>
      </c>
      <c r="D58" s="17"/>
      <c r="E58" s="17"/>
      <c r="F58" s="17"/>
      <c r="G58" s="17"/>
      <c r="H58" s="17"/>
      <c r="I58" s="17"/>
      <c r="J58" s="17"/>
      <c r="K58" s="17"/>
      <c r="L58" s="36"/>
      <c r="M58" s="70" t="s">
        <v>61</v>
      </c>
      <c r="N58" s="17"/>
      <c r="O58" s="17"/>
      <c r="P58" s="17"/>
      <c r="Q58" s="36"/>
      <c r="R58" s="70" t="s">
        <v>61</v>
      </c>
      <c r="S58" s="17"/>
      <c r="T58" s="17"/>
      <c r="U58" s="17"/>
      <c r="V58" s="36"/>
      <c r="W58" s="71" t="s">
        <v>62</v>
      </c>
      <c r="X58" s="72" t="s">
        <v>63</v>
      </c>
      <c r="Y58" s="73" t="s">
        <v>65</v>
      </c>
      <c r="Z58" s="66"/>
      <c r="AA58" s="67"/>
      <c r="AB58" s="2"/>
      <c r="AC58" s="2"/>
      <c r="AD58" s="2"/>
      <c r="AE58" s="2"/>
      <c r="AF58" s="2"/>
      <c r="AG58" s="2"/>
      <c r="AH58" s="2"/>
      <c r="AI58" s="2"/>
    </row>
    <row r="59" ht="38.25" customHeight="1">
      <c r="A59" s="7"/>
      <c r="B59" s="51">
        <f t="shared" si="1"/>
        <v>7</v>
      </c>
      <c r="C59" s="74"/>
      <c r="D59" s="38"/>
      <c r="E59" s="38"/>
      <c r="F59" s="38"/>
      <c r="G59" s="38"/>
      <c r="H59" s="38"/>
      <c r="I59" s="38"/>
      <c r="J59" s="38"/>
      <c r="K59" s="38"/>
      <c r="L59" s="75"/>
      <c r="M59" s="70"/>
      <c r="N59" s="17"/>
      <c r="O59" s="17"/>
      <c r="P59" s="17"/>
      <c r="Q59" s="36"/>
      <c r="R59" s="70"/>
      <c r="S59" s="17"/>
      <c r="T59" s="17"/>
      <c r="U59" s="17"/>
      <c r="V59" s="36"/>
      <c r="W59" s="71"/>
      <c r="X59" s="72"/>
      <c r="Y59" s="73"/>
      <c r="Z59" s="66"/>
      <c r="AA59" s="67"/>
      <c r="AB59" s="2"/>
      <c r="AC59" s="2"/>
      <c r="AD59" s="2"/>
      <c r="AE59" s="2"/>
      <c r="AF59" s="2"/>
      <c r="AG59" s="2"/>
      <c r="AH59" s="2"/>
      <c r="AI59" s="2"/>
    </row>
    <row r="60" ht="38.25" customHeight="1">
      <c r="A60" s="7"/>
      <c r="B60" s="51">
        <f t="shared" si="1"/>
        <v>8</v>
      </c>
      <c r="C60" s="74"/>
      <c r="D60" s="38"/>
      <c r="E60" s="38"/>
      <c r="F60" s="38"/>
      <c r="G60" s="38"/>
      <c r="H60" s="38"/>
      <c r="I60" s="38"/>
      <c r="J60" s="38"/>
      <c r="K60" s="38"/>
      <c r="L60" s="75"/>
      <c r="M60" s="70"/>
      <c r="N60" s="17"/>
      <c r="O60" s="17"/>
      <c r="P60" s="17"/>
      <c r="Q60" s="36"/>
      <c r="R60" s="70"/>
      <c r="S60" s="17"/>
      <c r="T60" s="17"/>
      <c r="U60" s="17"/>
      <c r="V60" s="36"/>
      <c r="W60" s="71"/>
      <c r="X60" s="72"/>
      <c r="Y60" s="73"/>
      <c r="Z60" s="66"/>
      <c r="AA60" s="67"/>
      <c r="AB60" s="2"/>
      <c r="AC60" s="2"/>
      <c r="AD60" s="2"/>
      <c r="AE60" s="2"/>
      <c r="AF60" s="2"/>
      <c r="AG60" s="2"/>
      <c r="AH60" s="2"/>
      <c r="AI60" s="2"/>
    </row>
    <row r="61" ht="38.25" customHeight="1">
      <c r="A61" s="7"/>
      <c r="B61" s="51">
        <f t="shared" si="1"/>
        <v>9</v>
      </c>
      <c r="C61" s="74"/>
      <c r="D61" s="38"/>
      <c r="E61" s="38"/>
      <c r="F61" s="38"/>
      <c r="G61" s="38"/>
      <c r="H61" s="38"/>
      <c r="I61" s="38"/>
      <c r="J61" s="38"/>
      <c r="K61" s="38"/>
      <c r="L61" s="75"/>
      <c r="M61" s="70"/>
      <c r="N61" s="17"/>
      <c r="O61" s="17"/>
      <c r="P61" s="17"/>
      <c r="Q61" s="36"/>
      <c r="R61" s="70"/>
      <c r="S61" s="17"/>
      <c r="T61" s="17"/>
      <c r="U61" s="17"/>
      <c r="V61" s="36"/>
      <c r="W61" s="71"/>
      <c r="X61" s="72"/>
      <c r="Y61" s="73"/>
      <c r="Z61" s="66"/>
      <c r="AA61" s="67"/>
      <c r="AB61" s="2"/>
      <c r="AC61" s="2"/>
      <c r="AD61" s="2"/>
      <c r="AE61" s="2"/>
      <c r="AF61" s="2"/>
      <c r="AG61" s="2"/>
      <c r="AH61" s="2"/>
      <c r="AI61" s="2"/>
    </row>
    <row r="62" ht="38.25" customHeight="1">
      <c r="A62" s="7"/>
      <c r="B62" s="51">
        <f t="shared" si="1"/>
        <v>10</v>
      </c>
      <c r="C62" s="74"/>
      <c r="D62" s="38"/>
      <c r="E62" s="38"/>
      <c r="F62" s="38"/>
      <c r="G62" s="38"/>
      <c r="H62" s="38"/>
      <c r="I62" s="38"/>
      <c r="J62" s="38"/>
      <c r="K62" s="38"/>
      <c r="L62" s="75"/>
      <c r="M62" s="70"/>
      <c r="N62" s="17"/>
      <c r="O62" s="17"/>
      <c r="P62" s="17"/>
      <c r="Q62" s="36"/>
      <c r="R62" s="70"/>
      <c r="S62" s="17"/>
      <c r="T62" s="17"/>
      <c r="U62" s="17"/>
      <c r="V62" s="36"/>
      <c r="W62" s="71"/>
      <c r="X62" s="72"/>
      <c r="Y62" s="73"/>
      <c r="Z62" s="66"/>
      <c r="AA62" s="67"/>
      <c r="AB62" s="2"/>
      <c r="AC62" s="2"/>
      <c r="AD62" s="2"/>
      <c r="AE62" s="2"/>
      <c r="AF62" s="2"/>
      <c r="AG62" s="2"/>
      <c r="AH62" s="2"/>
      <c r="AI62" s="2"/>
    </row>
    <row r="63" ht="38.25" customHeight="1">
      <c r="A63" s="7"/>
      <c r="B63" s="51">
        <f t="shared" si="1"/>
        <v>11</v>
      </c>
      <c r="C63" s="74"/>
      <c r="D63" s="38"/>
      <c r="E63" s="38"/>
      <c r="F63" s="38"/>
      <c r="G63" s="38"/>
      <c r="H63" s="38"/>
      <c r="I63" s="38"/>
      <c r="J63" s="38"/>
      <c r="K63" s="38"/>
      <c r="L63" s="75"/>
      <c r="M63" s="70"/>
      <c r="N63" s="17"/>
      <c r="O63" s="17"/>
      <c r="P63" s="17"/>
      <c r="Q63" s="36"/>
      <c r="R63" s="70"/>
      <c r="S63" s="17"/>
      <c r="T63" s="17"/>
      <c r="U63" s="17"/>
      <c r="V63" s="36"/>
      <c r="W63" s="71"/>
      <c r="X63" s="72"/>
      <c r="Y63" s="73"/>
      <c r="Z63" s="66"/>
      <c r="AA63" s="67"/>
      <c r="AB63" s="2"/>
      <c r="AC63" s="2"/>
      <c r="AD63" s="2"/>
      <c r="AE63" s="2"/>
      <c r="AF63" s="2"/>
      <c r="AG63" s="2"/>
      <c r="AH63" s="2"/>
      <c r="AI63" s="2"/>
    </row>
    <row r="64" ht="38.25" customHeight="1">
      <c r="A64" s="7"/>
      <c r="B64" s="51">
        <f t="shared" si="1"/>
        <v>12</v>
      </c>
      <c r="C64" s="74"/>
      <c r="D64" s="38"/>
      <c r="E64" s="38"/>
      <c r="F64" s="38"/>
      <c r="G64" s="38"/>
      <c r="H64" s="38"/>
      <c r="I64" s="38"/>
      <c r="J64" s="38"/>
      <c r="K64" s="38"/>
      <c r="L64" s="75"/>
      <c r="M64" s="70"/>
      <c r="N64" s="17"/>
      <c r="O64" s="17"/>
      <c r="P64" s="17"/>
      <c r="Q64" s="36"/>
      <c r="R64" s="70"/>
      <c r="S64" s="17"/>
      <c r="T64" s="17"/>
      <c r="U64" s="17"/>
      <c r="V64" s="36"/>
      <c r="W64" s="71"/>
      <c r="X64" s="72"/>
      <c r="Y64" s="73"/>
      <c r="Z64" s="66"/>
      <c r="AA64" s="67"/>
      <c r="AB64" s="2"/>
      <c r="AC64" s="2"/>
      <c r="AD64" s="2"/>
      <c r="AE64" s="2"/>
      <c r="AF64" s="2"/>
      <c r="AG64" s="2"/>
      <c r="AH64" s="2"/>
      <c r="AI64" s="2"/>
    </row>
    <row r="65" ht="38.25" customHeight="1">
      <c r="A65" s="7"/>
      <c r="B65" s="51">
        <f t="shared" si="1"/>
        <v>13</v>
      </c>
      <c r="C65" s="74"/>
      <c r="D65" s="38"/>
      <c r="E65" s="38"/>
      <c r="F65" s="38"/>
      <c r="G65" s="38"/>
      <c r="H65" s="38"/>
      <c r="I65" s="38"/>
      <c r="J65" s="38"/>
      <c r="K65" s="38"/>
      <c r="L65" s="75"/>
      <c r="M65" s="70"/>
      <c r="N65" s="17"/>
      <c r="O65" s="17"/>
      <c r="P65" s="17"/>
      <c r="Q65" s="36"/>
      <c r="R65" s="70"/>
      <c r="S65" s="17"/>
      <c r="T65" s="17"/>
      <c r="U65" s="17"/>
      <c r="V65" s="36"/>
      <c r="W65" s="71"/>
      <c r="X65" s="72"/>
      <c r="Y65" s="73"/>
      <c r="Z65" s="66"/>
      <c r="AA65" s="67"/>
      <c r="AB65" s="2"/>
      <c r="AC65" s="2"/>
      <c r="AD65" s="2"/>
      <c r="AE65" s="2"/>
      <c r="AF65" s="2"/>
      <c r="AG65" s="2"/>
      <c r="AH65" s="2"/>
      <c r="AI65" s="2"/>
    </row>
    <row r="66" ht="38.25" customHeight="1">
      <c r="A66" s="7"/>
      <c r="B66" s="51">
        <f t="shared" si="1"/>
        <v>14</v>
      </c>
      <c r="C66" s="74"/>
      <c r="D66" s="38"/>
      <c r="E66" s="38"/>
      <c r="F66" s="38"/>
      <c r="G66" s="38"/>
      <c r="H66" s="38"/>
      <c r="I66" s="38"/>
      <c r="J66" s="38"/>
      <c r="K66" s="38"/>
      <c r="L66" s="75"/>
      <c r="M66" s="70"/>
      <c r="N66" s="17"/>
      <c r="O66" s="17"/>
      <c r="P66" s="17"/>
      <c r="Q66" s="36"/>
      <c r="R66" s="70"/>
      <c r="S66" s="17"/>
      <c r="T66" s="17"/>
      <c r="U66" s="17"/>
      <c r="V66" s="36"/>
      <c r="W66" s="71"/>
      <c r="X66" s="72"/>
      <c r="Y66" s="73"/>
      <c r="Z66" s="66"/>
      <c r="AA66" s="67"/>
      <c r="AB66" s="2"/>
      <c r="AC66" s="2"/>
      <c r="AD66" s="2"/>
      <c r="AE66" s="2"/>
      <c r="AF66" s="2"/>
      <c r="AG66" s="2"/>
      <c r="AH66" s="2"/>
      <c r="AI66" s="2"/>
    </row>
    <row r="67" ht="38.25" customHeight="1">
      <c r="A67" s="7"/>
      <c r="B67" s="51">
        <f t="shared" si="1"/>
        <v>15</v>
      </c>
      <c r="C67" s="74"/>
      <c r="D67" s="38"/>
      <c r="E67" s="38"/>
      <c r="F67" s="38"/>
      <c r="G67" s="38"/>
      <c r="H67" s="38"/>
      <c r="I67" s="38"/>
      <c r="J67" s="38"/>
      <c r="K67" s="38"/>
      <c r="L67" s="75"/>
      <c r="M67" s="70"/>
      <c r="N67" s="17"/>
      <c r="O67" s="17"/>
      <c r="P67" s="17"/>
      <c r="Q67" s="36"/>
      <c r="R67" s="70"/>
      <c r="S67" s="17"/>
      <c r="T67" s="17"/>
      <c r="U67" s="17"/>
      <c r="V67" s="36"/>
      <c r="W67" s="71"/>
      <c r="X67" s="72"/>
      <c r="Y67" s="73"/>
      <c r="Z67" s="66"/>
      <c r="AA67" s="67"/>
      <c r="AB67" s="2"/>
      <c r="AC67" s="2"/>
      <c r="AD67" s="2"/>
      <c r="AE67" s="2"/>
      <c r="AF67" s="2"/>
      <c r="AG67" s="2"/>
      <c r="AH67" s="2"/>
      <c r="AI67" s="2"/>
    </row>
    <row r="68" ht="38.25" customHeight="1">
      <c r="A68" s="7"/>
      <c r="B68" s="51">
        <f t="shared" si="1"/>
        <v>16</v>
      </c>
      <c r="C68" s="74"/>
      <c r="D68" s="38"/>
      <c r="E68" s="38"/>
      <c r="F68" s="38"/>
      <c r="G68" s="38"/>
      <c r="H68" s="38"/>
      <c r="I68" s="38"/>
      <c r="J68" s="38"/>
      <c r="K68" s="38"/>
      <c r="L68" s="75"/>
      <c r="M68" s="70"/>
      <c r="N68" s="17"/>
      <c r="O68" s="17"/>
      <c r="P68" s="17"/>
      <c r="Q68" s="36"/>
      <c r="R68" s="70"/>
      <c r="S68" s="17"/>
      <c r="T68" s="17"/>
      <c r="U68" s="17"/>
      <c r="V68" s="36"/>
      <c r="W68" s="71"/>
      <c r="X68" s="72"/>
      <c r="Y68" s="73"/>
      <c r="Z68" s="66"/>
      <c r="AA68" s="67"/>
      <c r="AB68" s="2"/>
      <c r="AC68" s="2"/>
      <c r="AD68" s="2"/>
      <c r="AE68" s="2"/>
      <c r="AF68" s="2"/>
      <c r="AG68" s="2"/>
      <c r="AH68" s="2"/>
      <c r="AI68" s="2"/>
    </row>
    <row r="69" ht="38.25" customHeight="1">
      <c r="A69" s="7"/>
      <c r="B69" s="51">
        <f t="shared" si="1"/>
        <v>17</v>
      </c>
      <c r="C69" s="74"/>
      <c r="D69" s="38"/>
      <c r="E69" s="38"/>
      <c r="F69" s="38"/>
      <c r="G69" s="38"/>
      <c r="H69" s="38"/>
      <c r="I69" s="38"/>
      <c r="J69" s="38"/>
      <c r="K69" s="38"/>
      <c r="L69" s="75"/>
      <c r="M69" s="70"/>
      <c r="N69" s="17"/>
      <c r="O69" s="17"/>
      <c r="P69" s="17"/>
      <c r="Q69" s="36"/>
      <c r="R69" s="70"/>
      <c r="S69" s="17"/>
      <c r="T69" s="17"/>
      <c r="U69" s="17"/>
      <c r="V69" s="36"/>
      <c r="W69" s="71"/>
      <c r="X69" s="72"/>
      <c r="Y69" s="73"/>
      <c r="Z69" s="66"/>
      <c r="AA69" s="67"/>
      <c r="AB69" s="2"/>
      <c r="AC69" s="2"/>
      <c r="AD69" s="2"/>
      <c r="AE69" s="2"/>
      <c r="AF69" s="2"/>
      <c r="AG69" s="2"/>
      <c r="AH69" s="2"/>
      <c r="AI69" s="2"/>
    </row>
    <row r="70" ht="38.25" customHeight="1">
      <c r="A70" s="7"/>
      <c r="B70" s="51">
        <f t="shared" si="1"/>
        <v>18</v>
      </c>
      <c r="C70" s="74"/>
      <c r="D70" s="38"/>
      <c r="E70" s="38"/>
      <c r="F70" s="38"/>
      <c r="G70" s="38"/>
      <c r="H70" s="38"/>
      <c r="I70" s="38"/>
      <c r="J70" s="38"/>
      <c r="K70" s="38"/>
      <c r="L70" s="75"/>
      <c r="M70" s="70"/>
      <c r="N70" s="17"/>
      <c r="O70" s="17"/>
      <c r="P70" s="17"/>
      <c r="Q70" s="36"/>
      <c r="R70" s="70"/>
      <c r="S70" s="17"/>
      <c r="T70" s="17"/>
      <c r="U70" s="17"/>
      <c r="V70" s="36"/>
      <c r="W70" s="71"/>
      <c r="X70" s="72"/>
      <c r="Y70" s="73"/>
      <c r="Z70" s="66"/>
      <c r="AA70" s="67"/>
      <c r="AB70" s="2"/>
      <c r="AC70" s="2"/>
      <c r="AD70" s="2"/>
      <c r="AE70" s="2"/>
      <c r="AF70" s="2"/>
      <c r="AG70" s="2"/>
      <c r="AH70" s="2"/>
      <c r="AI70" s="2"/>
    </row>
    <row r="71" ht="38.25" customHeight="1">
      <c r="A71" s="7"/>
      <c r="B71" s="51">
        <f t="shared" si="1"/>
        <v>19</v>
      </c>
      <c r="C71" s="74"/>
      <c r="D71" s="38"/>
      <c r="E71" s="38"/>
      <c r="F71" s="38"/>
      <c r="G71" s="38"/>
      <c r="H71" s="38"/>
      <c r="I71" s="38"/>
      <c r="J71" s="38"/>
      <c r="K71" s="38"/>
      <c r="L71" s="75"/>
      <c r="M71" s="70"/>
      <c r="N71" s="17"/>
      <c r="O71" s="17"/>
      <c r="P71" s="17"/>
      <c r="Q71" s="36"/>
      <c r="R71" s="70"/>
      <c r="S71" s="17"/>
      <c r="T71" s="17"/>
      <c r="U71" s="17"/>
      <c r="V71" s="36"/>
      <c r="W71" s="71"/>
      <c r="X71" s="72"/>
      <c r="Y71" s="73"/>
      <c r="Z71" s="66"/>
      <c r="AA71" s="67"/>
      <c r="AB71" s="2"/>
      <c r="AC71" s="2"/>
      <c r="AD71" s="2"/>
      <c r="AE71" s="2"/>
      <c r="AF71" s="2"/>
      <c r="AG71" s="2"/>
      <c r="AH71" s="2"/>
      <c r="AI71" s="2"/>
    </row>
    <row r="72" ht="38.25" customHeight="1">
      <c r="A72" s="7"/>
      <c r="B72" s="51">
        <f t="shared" si="1"/>
        <v>20</v>
      </c>
      <c r="C72" s="74"/>
      <c r="D72" s="38"/>
      <c r="E72" s="38"/>
      <c r="F72" s="38"/>
      <c r="G72" s="38"/>
      <c r="H72" s="38"/>
      <c r="I72" s="38"/>
      <c r="J72" s="38"/>
      <c r="K72" s="38"/>
      <c r="L72" s="75"/>
      <c r="M72" s="70"/>
      <c r="N72" s="17"/>
      <c r="O72" s="17"/>
      <c r="P72" s="17"/>
      <c r="Q72" s="36"/>
      <c r="R72" s="70"/>
      <c r="S72" s="17"/>
      <c r="T72" s="17"/>
      <c r="U72" s="17"/>
      <c r="V72" s="36"/>
      <c r="W72" s="71"/>
      <c r="X72" s="72"/>
      <c r="Y72" s="73"/>
      <c r="Z72" s="66"/>
      <c r="AA72" s="67"/>
      <c r="AB72" s="2"/>
      <c r="AC72" s="2"/>
      <c r="AD72" s="2"/>
      <c r="AE72" s="2"/>
      <c r="AF72" s="2"/>
      <c r="AG72" s="2"/>
      <c r="AH72" s="2"/>
      <c r="AI72" s="2"/>
    </row>
    <row r="73" ht="38.25" customHeight="1">
      <c r="A73" s="7"/>
      <c r="B73" s="51">
        <f t="shared" si="1"/>
        <v>21</v>
      </c>
      <c r="C73" s="74"/>
      <c r="D73" s="38"/>
      <c r="E73" s="38"/>
      <c r="F73" s="38"/>
      <c r="G73" s="38"/>
      <c r="H73" s="38"/>
      <c r="I73" s="38"/>
      <c r="J73" s="38"/>
      <c r="K73" s="38"/>
      <c r="L73" s="75"/>
      <c r="M73" s="70"/>
      <c r="N73" s="17"/>
      <c r="O73" s="17"/>
      <c r="P73" s="17"/>
      <c r="Q73" s="36"/>
      <c r="R73" s="70"/>
      <c r="S73" s="17"/>
      <c r="T73" s="17"/>
      <c r="U73" s="17"/>
      <c r="V73" s="36"/>
      <c r="W73" s="71"/>
      <c r="X73" s="72"/>
      <c r="Y73" s="73"/>
      <c r="Z73" s="66"/>
      <c r="AA73" s="67"/>
      <c r="AB73" s="2"/>
      <c r="AC73" s="2"/>
      <c r="AD73" s="2"/>
      <c r="AE73" s="2"/>
      <c r="AF73" s="2"/>
      <c r="AG73" s="2"/>
      <c r="AH73" s="2"/>
      <c r="AI73" s="2"/>
    </row>
    <row r="74" ht="38.25" customHeight="1">
      <c r="A74" s="7"/>
      <c r="B74" s="51">
        <f t="shared" si="1"/>
        <v>22</v>
      </c>
      <c r="C74" s="74"/>
      <c r="D74" s="38"/>
      <c r="E74" s="38"/>
      <c r="F74" s="38"/>
      <c r="G74" s="38"/>
      <c r="H74" s="38"/>
      <c r="I74" s="38"/>
      <c r="J74" s="38"/>
      <c r="K74" s="38"/>
      <c r="L74" s="75"/>
      <c r="M74" s="70"/>
      <c r="N74" s="17"/>
      <c r="O74" s="17"/>
      <c r="P74" s="17"/>
      <c r="Q74" s="36"/>
      <c r="R74" s="70"/>
      <c r="S74" s="17"/>
      <c r="T74" s="17"/>
      <c r="U74" s="17"/>
      <c r="V74" s="36"/>
      <c r="W74" s="71"/>
      <c r="X74" s="72"/>
      <c r="Y74" s="73"/>
      <c r="Z74" s="66"/>
      <c r="AA74" s="67"/>
      <c r="AB74" s="2"/>
      <c r="AC74" s="2"/>
      <c r="AD74" s="2"/>
      <c r="AE74" s="2"/>
      <c r="AF74" s="2"/>
      <c r="AG74" s="2"/>
      <c r="AH74" s="2"/>
      <c r="AI74" s="2"/>
    </row>
    <row r="75" ht="38.25" customHeight="1">
      <c r="A75" s="7"/>
      <c r="B75" s="51">
        <f t="shared" si="1"/>
        <v>23</v>
      </c>
      <c r="C75" s="74"/>
      <c r="D75" s="38"/>
      <c r="E75" s="38"/>
      <c r="F75" s="38"/>
      <c r="G75" s="38"/>
      <c r="H75" s="38"/>
      <c r="I75" s="38"/>
      <c r="J75" s="38"/>
      <c r="K75" s="38"/>
      <c r="L75" s="75"/>
      <c r="M75" s="70"/>
      <c r="N75" s="17"/>
      <c r="O75" s="17"/>
      <c r="P75" s="17"/>
      <c r="Q75" s="36"/>
      <c r="R75" s="70"/>
      <c r="S75" s="17"/>
      <c r="T75" s="17"/>
      <c r="U75" s="17"/>
      <c r="V75" s="36"/>
      <c r="W75" s="71"/>
      <c r="X75" s="72"/>
      <c r="Y75" s="73"/>
      <c r="Z75" s="66"/>
      <c r="AA75" s="67"/>
      <c r="AB75" s="2"/>
      <c r="AC75" s="2"/>
      <c r="AD75" s="2"/>
      <c r="AE75" s="2"/>
      <c r="AF75" s="2"/>
      <c r="AG75" s="2"/>
      <c r="AH75" s="2"/>
      <c r="AI75" s="2"/>
    </row>
    <row r="76" ht="38.25" customHeight="1">
      <c r="A76" s="7"/>
      <c r="B76" s="51">
        <f t="shared" si="1"/>
        <v>24</v>
      </c>
      <c r="C76" s="74"/>
      <c r="D76" s="38"/>
      <c r="E76" s="38"/>
      <c r="F76" s="38"/>
      <c r="G76" s="38"/>
      <c r="H76" s="38"/>
      <c r="I76" s="38"/>
      <c r="J76" s="38"/>
      <c r="K76" s="38"/>
      <c r="L76" s="75"/>
      <c r="M76" s="70"/>
      <c r="N76" s="17"/>
      <c r="O76" s="17"/>
      <c r="P76" s="17"/>
      <c r="Q76" s="36"/>
      <c r="R76" s="70"/>
      <c r="S76" s="17"/>
      <c r="T76" s="17"/>
      <c r="U76" s="17"/>
      <c r="V76" s="36"/>
      <c r="W76" s="71"/>
      <c r="X76" s="72"/>
      <c r="Y76" s="73"/>
      <c r="Z76" s="66"/>
      <c r="AA76" s="67"/>
      <c r="AB76" s="2"/>
      <c r="AC76" s="2"/>
      <c r="AD76" s="2"/>
      <c r="AE76" s="2"/>
      <c r="AF76" s="2"/>
      <c r="AG76" s="2"/>
      <c r="AH76" s="2"/>
      <c r="AI76" s="2"/>
    </row>
    <row r="77" ht="38.25" customHeight="1">
      <c r="A77" s="7"/>
      <c r="B77" s="51">
        <f t="shared" si="1"/>
        <v>25</v>
      </c>
      <c r="C77" s="74"/>
      <c r="D77" s="38"/>
      <c r="E77" s="38"/>
      <c r="F77" s="38"/>
      <c r="G77" s="38"/>
      <c r="H77" s="38"/>
      <c r="I77" s="38"/>
      <c r="J77" s="38"/>
      <c r="K77" s="38"/>
      <c r="L77" s="75"/>
      <c r="M77" s="70"/>
      <c r="N77" s="17"/>
      <c r="O77" s="17"/>
      <c r="P77" s="17"/>
      <c r="Q77" s="36"/>
      <c r="R77" s="70"/>
      <c r="S77" s="17"/>
      <c r="T77" s="17"/>
      <c r="U77" s="17"/>
      <c r="V77" s="36"/>
      <c r="W77" s="71"/>
      <c r="X77" s="72"/>
      <c r="Y77" s="73"/>
      <c r="Z77" s="66"/>
      <c r="AA77" s="67"/>
      <c r="AB77" s="2"/>
      <c r="AC77" s="2"/>
      <c r="AD77" s="2"/>
      <c r="AE77" s="2"/>
      <c r="AF77" s="2"/>
      <c r="AG77" s="2"/>
      <c r="AH77" s="2"/>
      <c r="AI77" s="2"/>
    </row>
    <row r="78" ht="38.25" customHeight="1">
      <c r="A78" s="7"/>
      <c r="B78" s="51">
        <f t="shared" si="1"/>
        <v>26</v>
      </c>
      <c r="C78" s="74"/>
      <c r="D78" s="38"/>
      <c r="E78" s="38"/>
      <c r="F78" s="38"/>
      <c r="G78" s="38"/>
      <c r="H78" s="38"/>
      <c r="I78" s="38"/>
      <c r="J78" s="38"/>
      <c r="K78" s="38"/>
      <c r="L78" s="75"/>
      <c r="M78" s="70"/>
      <c r="N78" s="17"/>
      <c r="O78" s="17"/>
      <c r="P78" s="17"/>
      <c r="Q78" s="36"/>
      <c r="R78" s="70"/>
      <c r="S78" s="17"/>
      <c r="T78" s="17"/>
      <c r="U78" s="17"/>
      <c r="V78" s="36"/>
      <c r="W78" s="71"/>
      <c r="X78" s="72"/>
      <c r="Y78" s="73"/>
      <c r="Z78" s="66"/>
      <c r="AA78" s="67"/>
      <c r="AB78" s="2"/>
      <c r="AC78" s="2"/>
      <c r="AD78" s="2"/>
      <c r="AE78" s="2"/>
      <c r="AF78" s="2"/>
      <c r="AG78" s="2"/>
      <c r="AH78" s="2"/>
      <c r="AI78" s="2"/>
    </row>
    <row r="79" ht="38.25" customHeight="1">
      <c r="A79" s="7"/>
      <c r="B79" s="51">
        <f t="shared" si="1"/>
        <v>27</v>
      </c>
      <c r="C79" s="74"/>
      <c r="D79" s="38"/>
      <c r="E79" s="38"/>
      <c r="F79" s="38"/>
      <c r="G79" s="38"/>
      <c r="H79" s="38"/>
      <c r="I79" s="38"/>
      <c r="J79" s="38"/>
      <c r="K79" s="38"/>
      <c r="L79" s="75"/>
      <c r="M79" s="70"/>
      <c r="N79" s="17"/>
      <c r="O79" s="17"/>
      <c r="P79" s="17"/>
      <c r="Q79" s="36"/>
      <c r="R79" s="70"/>
      <c r="S79" s="17"/>
      <c r="T79" s="17"/>
      <c r="U79" s="17"/>
      <c r="V79" s="36"/>
      <c r="W79" s="71"/>
      <c r="X79" s="72"/>
      <c r="Y79" s="73"/>
      <c r="Z79" s="66"/>
      <c r="AA79" s="67"/>
      <c r="AB79" s="2"/>
      <c r="AC79" s="2"/>
      <c r="AD79" s="2"/>
      <c r="AE79" s="2"/>
      <c r="AF79" s="2"/>
      <c r="AG79" s="2"/>
      <c r="AH79" s="2"/>
      <c r="AI79" s="2"/>
    </row>
    <row r="80" ht="38.25" customHeight="1">
      <c r="A80" s="7"/>
      <c r="B80" s="51">
        <f t="shared" si="1"/>
        <v>28</v>
      </c>
      <c r="C80" s="74"/>
      <c r="D80" s="38"/>
      <c r="E80" s="38"/>
      <c r="F80" s="38"/>
      <c r="G80" s="38"/>
      <c r="H80" s="38"/>
      <c r="I80" s="38"/>
      <c r="J80" s="38"/>
      <c r="K80" s="38"/>
      <c r="L80" s="75"/>
      <c r="M80" s="70"/>
      <c r="N80" s="17"/>
      <c r="O80" s="17"/>
      <c r="P80" s="17"/>
      <c r="Q80" s="36"/>
      <c r="R80" s="70"/>
      <c r="S80" s="17"/>
      <c r="T80" s="17"/>
      <c r="U80" s="17"/>
      <c r="V80" s="36"/>
      <c r="W80" s="71"/>
      <c r="X80" s="72"/>
      <c r="Y80" s="73"/>
      <c r="Z80" s="66"/>
      <c r="AA80" s="67"/>
      <c r="AB80" s="2"/>
      <c r="AC80" s="2"/>
      <c r="AD80" s="2"/>
      <c r="AE80" s="2"/>
      <c r="AF80" s="2"/>
      <c r="AG80" s="2"/>
      <c r="AH80" s="2"/>
      <c r="AI80" s="2"/>
    </row>
    <row r="81" ht="38.25" customHeight="1">
      <c r="A81" s="7"/>
      <c r="B81" s="51">
        <f t="shared" si="1"/>
        <v>29</v>
      </c>
      <c r="C81" s="74"/>
      <c r="D81" s="38"/>
      <c r="E81" s="38"/>
      <c r="F81" s="38"/>
      <c r="G81" s="38"/>
      <c r="H81" s="38"/>
      <c r="I81" s="38"/>
      <c r="J81" s="38"/>
      <c r="K81" s="38"/>
      <c r="L81" s="75"/>
      <c r="M81" s="70"/>
      <c r="N81" s="17"/>
      <c r="O81" s="17"/>
      <c r="P81" s="17"/>
      <c r="Q81" s="36"/>
      <c r="R81" s="70"/>
      <c r="S81" s="17"/>
      <c r="T81" s="17"/>
      <c r="U81" s="17"/>
      <c r="V81" s="36"/>
      <c r="W81" s="71"/>
      <c r="X81" s="72"/>
      <c r="Y81" s="73"/>
      <c r="Z81" s="66"/>
      <c r="AA81" s="67"/>
      <c r="AB81" s="2"/>
      <c r="AC81" s="2"/>
      <c r="AD81" s="2"/>
      <c r="AE81" s="2"/>
      <c r="AF81" s="2"/>
      <c r="AG81" s="2"/>
      <c r="AH81" s="2"/>
      <c r="AI81" s="2"/>
    </row>
    <row r="82" ht="38.25" customHeight="1">
      <c r="A82" s="7"/>
      <c r="B82" s="51">
        <f t="shared" si="1"/>
        <v>30</v>
      </c>
      <c r="C82" s="74"/>
      <c r="D82" s="38"/>
      <c r="E82" s="38"/>
      <c r="F82" s="38"/>
      <c r="G82" s="38"/>
      <c r="H82" s="38"/>
      <c r="I82" s="38"/>
      <c r="J82" s="38"/>
      <c r="K82" s="38"/>
      <c r="L82" s="75"/>
      <c r="M82" s="70"/>
      <c r="N82" s="17"/>
      <c r="O82" s="17"/>
      <c r="P82" s="17"/>
      <c r="Q82" s="36"/>
      <c r="R82" s="70"/>
      <c r="S82" s="17"/>
      <c r="T82" s="17"/>
      <c r="U82" s="17"/>
      <c r="V82" s="36"/>
      <c r="W82" s="71"/>
      <c r="X82" s="72"/>
      <c r="Y82" s="73"/>
      <c r="Z82" s="66"/>
      <c r="AA82" s="67"/>
      <c r="AB82" s="2"/>
      <c r="AC82" s="2"/>
      <c r="AD82" s="2"/>
      <c r="AE82" s="2"/>
      <c r="AF82" s="2"/>
      <c r="AG82" s="2"/>
      <c r="AH82" s="2"/>
      <c r="AI82" s="2"/>
    </row>
    <row r="83" ht="38.25" customHeight="1">
      <c r="A83" s="7"/>
      <c r="B83" s="51">
        <f t="shared" si="1"/>
        <v>31</v>
      </c>
      <c r="C83" s="74"/>
      <c r="D83" s="38"/>
      <c r="E83" s="38"/>
      <c r="F83" s="38"/>
      <c r="G83" s="38"/>
      <c r="H83" s="38"/>
      <c r="I83" s="38"/>
      <c r="J83" s="38"/>
      <c r="K83" s="38"/>
      <c r="L83" s="75"/>
      <c r="M83" s="70"/>
      <c r="N83" s="17"/>
      <c r="O83" s="17"/>
      <c r="P83" s="17"/>
      <c r="Q83" s="36"/>
      <c r="R83" s="70"/>
      <c r="S83" s="17"/>
      <c r="T83" s="17"/>
      <c r="U83" s="17"/>
      <c r="V83" s="36"/>
      <c r="W83" s="71"/>
      <c r="X83" s="72"/>
      <c r="Y83" s="73"/>
      <c r="Z83" s="66"/>
      <c r="AA83" s="67"/>
      <c r="AB83" s="2"/>
      <c r="AC83" s="2"/>
      <c r="AD83" s="2"/>
      <c r="AE83" s="2"/>
      <c r="AF83" s="2"/>
      <c r="AG83" s="2"/>
      <c r="AH83" s="2"/>
      <c r="AI83" s="2"/>
    </row>
    <row r="84" ht="38.25" customHeight="1">
      <c r="A84" s="7"/>
      <c r="B84" s="51">
        <f t="shared" si="1"/>
        <v>32</v>
      </c>
      <c r="C84" s="74"/>
      <c r="D84" s="38"/>
      <c r="E84" s="38"/>
      <c r="F84" s="38"/>
      <c r="G84" s="38"/>
      <c r="H84" s="38"/>
      <c r="I84" s="38"/>
      <c r="J84" s="38"/>
      <c r="K84" s="38"/>
      <c r="L84" s="75"/>
      <c r="M84" s="70"/>
      <c r="N84" s="17"/>
      <c r="O84" s="17"/>
      <c r="P84" s="17"/>
      <c r="Q84" s="36"/>
      <c r="R84" s="70"/>
      <c r="S84" s="17"/>
      <c r="T84" s="17"/>
      <c r="U84" s="17"/>
      <c r="V84" s="36"/>
      <c r="W84" s="71"/>
      <c r="X84" s="72"/>
      <c r="Y84" s="73"/>
      <c r="Z84" s="66"/>
      <c r="AA84" s="67"/>
      <c r="AB84" s="2"/>
      <c r="AC84" s="2"/>
      <c r="AD84" s="2"/>
      <c r="AE84" s="2"/>
      <c r="AF84" s="2"/>
      <c r="AG84" s="2"/>
      <c r="AH84" s="2"/>
      <c r="AI84" s="2"/>
    </row>
    <row r="85" ht="38.25" customHeight="1">
      <c r="A85" s="7"/>
      <c r="B85" s="51">
        <f t="shared" si="1"/>
        <v>33</v>
      </c>
      <c r="C85" s="74"/>
      <c r="D85" s="38"/>
      <c r="E85" s="38"/>
      <c r="F85" s="38"/>
      <c r="G85" s="38"/>
      <c r="H85" s="38"/>
      <c r="I85" s="38"/>
      <c r="J85" s="38"/>
      <c r="K85" s="38"/>
      <c r="L85" s="75"/>
      <c r="M85" s="70"/>
      <c r="N85" s="17"/>
      <c r="O85" s="17"/>
      <c r="P85" s="17"/>
      <c r="Q85" s="36"/>
      <c r="R85" s="70"/>
      <c r="S85" s="17"/>
      <c r="T85" s="17"/>
      <c r="U85" s="17"/>
      <c r="V85" s="36"/>
      <c r="W85" s="71"/>
      <c r="X85" s="72"/>
      <c r="Y85" s="73"/>
      <c r="Z85" s="66"/>
      <c r="AA85" s="67"/>
      <c r="AB85" s="2"/>
      <c r="AC85" s="2"/>
      <c r="AD85" s="2"/>
      <c r="AE85" s="2"/>
      <c r="AF85" s="2"/>
      <c r="AG85" s="2"/>
      <c r="AH85" s="2"/>
      <c r="AI85" s="2"/>
    </row>
    <row r="86" ht="38.25" customHeight="1">
      <c r="A86" s="7"/>
      <c r="B86" s="51">
        <f t="shared" si="1"/>
        <v>34</v>
      </c>
      <c r="C86" s="74"/>
      <c r="D86" s="38"/>
      <c r="E86" s="38"/>
      <c r="F86" s="38"/>
      <c r="G86" s="38"/>
      <c r="H86" s="38"/>
      <c r="I86" s="38"/>
      <c r="J86" s="38"/>
      <c r="K86" s="38"/>
      <c r="L86" s="75"/>
      <c r="M86" s="70"/>
      <c r="N86" s="17"/>
      <c r="O86" s="17"/>
      <c r="P86" s="17"/>
      <c r="Q86" s="36"/>
      <c r="R86" s="70"/>
      <c r="S86" s="17"/>
      <c r="T86" s="17"/>
      <c r="U86" s="17"/>
      <c r="V86" s="36"/>
      <c r="W86" s="71"/>
      <c r="X86" s="72"/>
      <c r="Y86" s="73"/>
      <c r="Z86" s="66"/>
      <c r="AA86" s="67"/>
      <c r="AB86" s="2"/>
      <c r="AC86" s="2"/>
      <c r="AD86" s="2"/>
      <c r="AE86" s="2"/>
      <c r="AF86" s="2"/>
      <c r="AG86" s="2"/>
      <c r="AH86" s="2"/>
      <c r="AI86" s="2"/>
    </row>
    <row r="87" ht="38.25" customHeight="1">
      <c r="A87" s="7"/>
      <c r="B87" s="51">
        <f t="shared" si="1"/>
        <v>35</v>
      </c>
      <c r="C87" s="74"/>
      <c r="D87" s="38"/>
      <c r="E87" s="38"/>
      <c r="F87" s="38"/>
      <c r="G87" s="38"/>
      <c r="H87" s="38"/>
      <c r="I87" s="38"/>
      <c r="J87" s="38"/>
      <c r="K87" s="38"/>
      <c r="L87" s="75"/>
      <c r="M87" s="70"/>
      <c r="N87" s="17"/>
      <c r="O87" s="17"/>
      <c r="P87" s="17"/>
      <c r="Q87" s="36"/>
      <c r="R87" s="70"/>
      <c r="S87" s="17"/>
      <c r="T87" s="17"/>
      <c r="U87" s="17"/>
      <c r="V87" s="36"/>
      <c r="W87" s="71"/>
      <c r="X87" s="72"/>
      <c r="Y87" s="73"/>
      <c r="Z87" s="66"/>
      <c r="AA87" s="67"/>
      <c r="AB87" s="2"/>
      <c r="AC87" s="2"/>
      <c r="AD87" s="2"/>
      <c r="AE87" s="2"/>
      <c r="AF87" s="2"/>
      <c r="AG87" s="2"/>
      <c r="AH87" s="2"/>
      <c r="AI87" s="2"/>
    </row>
    <row r="88" ht="38.25" customHeight="1">
      <c r="A88" s="7"/>
      <c r="B88" s="51">
        <f t="shared" si="1"/>
        <v>36</v>
      </c>
      <c r="C88" s="74"/>
      <c r="D88" s="38"/>
      <c r="E88" s="38"/>
      <c r="F88" s="38"/>
      <c r="G88" s="38"/>
      <c r="H88" s="38"/>
      <c r="I88" s="38"/>
      <c r="J88" s="38"/>
      <c r="K88" s="38"/>
      <c r="L88" s="75"/>
      <c r="M88" s="70"/>
      <c r="N88" s="17"/>
      <c r="O88" s="17"/>
      <c r="P88" s="17"/>
      <c r="Q88" s="36"/>
      <c r="R88" s="70"/>
      <c r="S88" s="17"/>
      <c r="T88" s="17"/>
      <c r="U88" s="17"/>
      <c r="V88" s="36"/>
      <c r="W88" s="71"/>
      <c r="X88" s="72"/>
      <c r="Y88" s="73"/>
      <c r="Z88" s="66"/>
      <c r="AA88" s="67"/>
      <c r="AB88" s="2"/>
      <c r="AC88" s="2"/>
      <c r="AD88" s="2"/>
      <c r="AE88" s="2"/>
      <c r="AF88" s="2"/>
      <c r="AG88" s="2"/>
      <c r="AH88" s="2"/>
      <c r="AI88" s="2"/>
    </row>
    <row r="89" ht="38.25" customHeight="1">
      <c r="A89" s="7"/>
      <c r="B89" s="51">
        <f t="shared" si="1"/>
        <v>37</v>
      </c>
      <c r="C89" s="74"/>
      <c r="D89" s="38"/>
      <c r="E89" s="38"/>
      <c r="F89" s="38"/>
      <c r="G89" s="38"/>
      <c r="H89" s="38"/>
      <c r="I89" s="38"/>
      <c r="J89" s="38"/>
      <c r="K89" s="38"/>
      <c r="L89" s="75"/>
      <c r="M89" s="70"/>
      <c r="N89" s="17"/>
      <c r="O89" s="17"/>
      <c r="P89" s="17"/>
      <c r="Q89" s="36"/>
      <c r="R89" s="70"/>
      <c r="S89" s="17"/>
      <c r="T89" s="17"/>
      <c r="U89" s="17"/>
      <c r="V89" s="36"/>
      <c r="W89" s="71"/>
      <c r="X89" s="72"/>
      <c r="Y89" s="73"/>
      <c r="Z89" s="66"/>
      <c r="AA89" s="67"/>
      <c r="AB89" s="2"/>
      <c r="AC89" s="2"/>
      <c r="AD89" s="2"/>
      <c r="AE89" s="2"/>
      <c r="AF89" s="2"/>
      <c r="AG89" s="2"/>
      <c r="AH89" s="2"/>
      <c r="AI89" s="2"/>
    </row>
    <row r="90" ht="38.25" customHeight="1">
      <c r="A90" s="7"/>
      <c r="B90" s="51">
        <f t="shared" si="1"/>
        <v>38</v>
      </c>
      <c r="C90" s="74"/>
      <c r="D90" s="38"/>
      <c r="E90" s="38"/>
      <c r="F90" s="38"/>
      <c r="G90" s="38"/>
      <c r="H90" s="38"/>
      <c r="I90" s="38"/>
      <c r="J90" s="38"/>
      <c r="K90" s="38"/>
      <c r="L90" s="75"/>
      <c r="M90" s="70"/>
      <c r="N90" s="17"/>
      <c r="O90" s="17"/>
      <c r="P90" s="17"/>
      <c r="Q90" s="36"/>
      <c r="R90" s="70"/>
      <c r="S90" s="17"/>
      <c r="T90" s="17"/>
      <c r="U90" s="17"/>
      <c r="V90" s="36"/>
      <c r="W90" s="71"/>
      <c r="X90" s="72"/>
      <c r="Y90" s="73"/>
      <c r="Z90" s="66"/>
      <c r="AA90" s="67"/>
      <c r="AB90" s="2"/>
      <c r="AC90" s="2"/>
      <c r="AD90" s="2"/>
      <c r="AE90" s="2"/>
      <c r="AF90" s="2"/>
      <c r="AG90" s="2"/>
      <c r="AH90" s="2"/>
      <c r="AI90" s="2"/>
    </row>
    <row r="91" ht="38.25" customHeight="1">
      <c r="A91" s="7"/>
      <c r="B91" s="51">
        <f t="shared" si="1"/>
        <v>39</v>
      </c>
      <c r="C91" s="74"/>
      <c r="D91" s="38"/>
      <c r="E91" s="38"/>
      <c r="F91" s="38"/>
      <c r="G91" s="38"/>
      <c r="H91" s="38"/>
      <c r="I91" s="38"/>
      <c r="J91" s="38"/>
      <c r="K91" s="38"/>
      <c r="L91" s="75"/>
      <c r="M91" s="70"/>
      <c r="N91" s="17"/>
      <c r="O91" s="17"/>
      <c r="P91" s="17"/>
      <c r="Q91" s="36"/>
      <c r="R91" s="70"/>
      <c r="S91" s="17"/>
      <c r="T91" s="17"/>
      <c r="U91" s="17"/>
      <c r="V91" s="36"/>
      <c r="W91" s="71"/>
      <c r="X91" s="72"/>
      <c r="Y91" s="73"/>
      <c r="Z91" s="66"/>
      <c r="AA91" s="67"/>
      <c r="AB91" s="2"/>
      <c r="AC91" s="2"/>
      <c r="AD91" s="2"/>
      <c r="AE91" s="2"/>
      <c r="AF91" s="2"/>
      <c r="AG91" s="2"/>
      <c r="AH91" s="2"/>
      <c r="AI91" s="2"/>
    </row>
    <row r="92" ht="38.25" customHeight="1">
      <c r="A92" s="7"/>
      <c r="B92" s="51">
        <f t="shared" si="1"/>
        <v>40</v>
      </c>
      <c r="C92" s="74"/>
      <c r="D92" s="38"/>
      <c r="E92" s="38"/>
      <c r="F92" s="38"/>
      <c r="G92" s="38"/>
      <c r="H92" s="38"/>
      <c r="I92" s="38"/>
      <c r="J92" s="38"/>
      <c r="K92" s="38"/>
      <c r="L92" s="75"/>
      <c r="M92" s="70"/>
      <c r="N92" s="17"/>
      <c r="O92" s="17"/>
      <c r="P92" s="17"/>
      <c r="Q92" s="36"/>
      <c r="R92" s="70"/>
      <c r="S92" s="17"/>
      <c r="T92" s="17"/>
      <c r="U92" s="17"/>
      <c r="V92" s="36"/>
      <c r="W92" s="71"/>
      <c r="X92" s="72"/>
      <c r="Y92" s="73"/>
      <c r="Z92" s="66"/>
      <c r="AA92" s="67"/>
      <c r="AB92" s="2"/>
      <c r="AC92" s="2"/>
      <c r="AD92" s="2"/>
      <c r="AE92" s="2"/>
      <c r="AF92" s="2"/>
      <c r="AG92" s="2"/>
      <c r="AH92" s="2"/>
      <c r="AI92" s="2"/>
    </row>
    <row r="93" ht="38.25" customHeight="1">
      <c r="A93" s="7"/>
      <c r="B93" s="51">
        <f t="shared" si="1"/>
        <v>41</v>
      </c>
      <c r="C93" s="74"/>
      <c r="D93" s="38"/>
      <c r="E93" s="38"/>
      <c r="F93" s="38"/>
      <c r="G93" s="38"/>
      <c r="H93" s="38"/>
      <c r="I93" s="38"/>
      <c r="J93" s="38"/>
      <c r="K93" s="38"/>
      <c r="L93" s="75"/>
      <c r="M93" s="70"/>
      <c r="N93" s="17"/>
      <c r="O93" s="17"/>
      <c r="P93" s="17"/>
      <c r="Q93" s="36"/>
      <c r="R93" s="70"/>
      <c r="S93" s="17"/>
      <c r="T93" s="17"/>
      <c r="U93" s="17"/>
      <c r="V93" s="36"/>
      <c r="W93" s="71"/>
      <c r="X93" s="72"/>
      <c r="Y93" s="73"/>
      <c r="Z93" s="66"/>
      <c r="AA93" s="67"/>
      <c r="AB93" s="2"/>
      <c r="AC93" s="2"/>
      <c r="AD93" s="2"/>
      <c r="AE93" s="2"/>
      <c r="AF93" s="2"/>
      <c r="AG93" s="2"/>
      <c r="AH93" s="2"/>
      <c r="AI93" s="2"/>
    </row>
    <row r="94" ht="38.25" customHeight="1">
      <c r="A94" s="7"/>
      <c r="B94" s="51">
        <f t="shared" si="1"/>
        <v>42</v>
      </c>
      <c r="C94" s="74"/>
      <c r="D94" s="38"/>
      <c r="E94" s="38"/>
      <c r="F94" s="38"/>
      <c r="G94" s="38"/>
      <c r="H94" s="38"/>
      <c r="I94" s="38"/>
      <c r="J94" s="38"/>
      <c r="K94" s="38"/>
      <c r="L94" s="75"/>
      <c r="M94" s="70"/>
      <c r="N94" s="17"/>
      <c r="O94" s="17"/>
      <c r="P94" s="17"/>
      <c r="Q94" s="36"/>
      <c r="R94" s="70"/>
      <c r="S94" s="17"/>
      <c r="T94" s="17"/>
      <c r="U94" s="17"/>
      <c r="V94" s="36"/>
      <c r="W94" s="71"/>
      <c r="X94" s="72"/>
      <c r="Y94" s="73"/>
      <c r="Z94" s="66"/>
      <c r="AA94" s="67"/>
      <c r="AB94" s="2"/>
      <c r="AC94" s="2"/>
      <c r="AD94" s="2"/>
      <c r="AE94" s="2"/>
      <c r="AF94" s="2"/>
      <c r="AG94" s="2"/>
      <c r="AH94" s="2"/>
      <c r="AI94" s="2"/>
    </row>
    <row r="95" ht="38.25" customHeight="1">
      <c r="A95" s="7"/>
      <c r="B95" s="51">
        <f t="shared" si="1"/>
        <v>43</v>
      </c>
      <c r="C95" s="74"/>
      <c r="D95" s="38"/>
      <c r="E95" s="38"/>
      <c r="F95" s="38"/>
      <c r="G95" s="38"/>
      <c r="H95" s="38"/>
      <c r="I95" s="38"/>
      <c r="J95" s="38"/>
      <c r="K95" s="38"/>
      <c r="L95" s="75"/>
      <c r="M95" s="70"/>
      <c r="N95" s="17"/>
      <c r="O95" s="17"/>
      <c r="P95" s="17"/>
      <c r="Q95" s="36"/>
      <c r="R95" s="70"/>
      <c r="S95" s="17"/>
      <c r="T95" s="17"/>
      <c r="U95" s="17"/>
      <c r="V95" s="36"/>
      <c r="W95" s="71"/>
      <c r="X95" s="72"/>
      <c r="Y95" s="73"/>
      <c r="Z95" s="66"/>
      <c r="AA95" s="67"/>
      <c r="AB95" s="2"/>
      <c r="AC95" s="2"/>
      <c r="AD95" s="2"/>
      <c r="AE95" s="2"/>
      <c r="AF95" s="2"/>
      <c r="AG95" s="2"/>
      <c r="AH95" s="2"/>
      <c r="AI95" s="2"/>
    </row>
    <row r="96" ht="38.25" customHeight="1">
      <c r="A96" s="7"/>
      <c r="B96" s="51">
        <f t="shared" si="1"/>
        <v>44</v>
      </c>
      <c r="C96" s="74"/>
      <c r="D96" s="38"/>
      <c r="E96" s="38"/>
      <c r="F96" s="38"/>
      <c r="G96" s="38"/>
      <c r="H96" s="38"/>
      <c r="I96" s="38"/>
      <c r="J96" s="38"/>
      <c r="K96" s="38"/>
      <c r="L96" s="75"/>
      <c r="M96" s="70"/>
      <c r="N96" s="17"/>
      <c r="O96" s="17"/>
      <c r="P96" s="17"/>
      <c r="Q96" s="36"/>
      <c r="R96" s="70"/>
      <c r="S96" s="17"/>
      <c r="T96" s="17"/>
      <c r="U96" s="17"/>
      <c r="V96" s="36"/>
      <c r="W96" s="71"/>
      <c r="X96" s="72"/>
      <c r="Y96" s="73"/>
      <c r="Z96" s="66"/>
      <c r="AA96" s="67"/>
      <c r="AB96" s="2"/>
      <c r="AC96" s="2"/>
      <c r="AD96" s="2"/>
      <c r="AE96" s="2"/>
      <c r="AF96" s="2"/>
      <c r="AG96" s="2"/>
      <c r="AH96" s="2"/>
      <c r="AI96" s="2"/>
    </row>
    <row r="97" ht="38.25" customHeight="1">
      <c r="A97" s="7"/>
      <c r="B97" s="51">
        <f t="shared" si="1"/>
        <v>45</v>
      </c>
      <c r="C97" s="74"/>
      <c r="D97" s="38"/>
      <c r="E97" s="38"/>
      <c r="F97" s="38"/>
      <c r="G97" s="38"/>
      <c r="H97" s="38"/>
      <c r="I97" s="38"/>
      <c r="J97" s="38"/>
      <c r="K97" s="38"/>
      <c r="L97" s="75"/>
      <c r="M97" s="70"/>
      <c r="N97" s="17"/>
      <c r="O97" s="17"/>
      <c r="P97" s="17"/>
      <c r="Q97" s="36"/>
      <c r="R97" s="70"/>
      <c r="S97" s="17"/>
      <c r="T97" s="17"/>
      <c r="U97" s="17"/>
      <c r="V97" s="36"/>
      <c r="W97" s="71"/>
      <c r="X97" s="72"/>
      <c r="Y97" s="73"/>
      <c r="Z97" s="66"/>
      <c r="AA97" s="67"/>
      <c r="AB97" s="2"/>
      <c r="AC97" s="2"/>
      <c r="AD97" s="2"/>
      <c r="AE97" s="2"/>
      <c r="AF97" s="2"/>
      <c r="AG97" s="2"/>
      <c r="AH97" s="2"/>
      <c r="AI97" s="2"/>
    </row>
    <row r="98" ht="38.25" customHeight="1">
      <c r="A98" s="7"/>
      <c r="B98" s="51">
        <f t="shared" si="1"/>
        <v>46</v>
      </c>
      <c r="C98" s="74"/>
      <c r="D98" s="38"/>
      <c r="E98" s="38"/>
      <c r="F98" s="38"/>
      <c r="G98" s="38"/>
      <c r="H98" s="38"/>
      <c r="I98" s="38"/>
      <c r="J98" s="38"/>
      <c r="K98" s="38"/>
      <c r="L98" s="75"/>
      <c r="M98" s="70"/>
      <c r="N98" s="17"/>
      <c r="O98" s="17"/>
      <c r="P98" s="17"/>
      <c r="Q98" s="36"/>
      <c r="R98" s="70"/>
      <c r="S98" s="17"/>
      <c r="T98" s="17"/>
      <c r="U98" s="17"/>
      <c r="V98" s="36"/>
      <c r="W98" s="71"/>
      <c r="X98" s="72"/>
      <c r="Y98" s="73"/>
      <c r="Z98" s="66"/>
      <c r="AA98" s="67"/>
      <c r="AB98" s="2"/>
      <c r="AC98" s="2"/>
      <c r="AD98" s="2"/>
      <c r="AE98" s="2"/>
      <c r="AF98" s="2"/>
      <c r="AG98" s="2"/>
      <c r="AH98" s="2"/>
      <c r="AI98" s="2"/>
    </row>
    <row r="99" ht="38.25" customHeight="1">
      <c r="A99" s="7"/>
      <c r="B99" s="51">
        <f t="shared" si="1"/>
        <v>47</v>
      </c>
      <c r="C99" s="74"/>
      <c r="D99" s="38"/>
      <c r="E99" s="38"/>
      <c r="F99" s="38"/>
      <c r="G99" s="38"/>
      <c r="H99" s="38"/>
      <c r="I99" s="38"/>
      <c r="J99" s="38"/>
      <c r="K99" s="38"/>
      <c r="L99" s="75"/>
      <c r="M99" s="70"/>
      <c r="N99" s="17"/>
      <c r="O99" s="17"/>
      <c r="P99" s="17"/>
      <c r="Q99" s="36"/>
      <c r="R99" s="70"/>
      <c r="S99" s="17"/>
      <c r="T99" s="17"/>
      <c r="U99" s="17"/>
      <c r="V99" s="36"/>
      <c r="W99" s="71"/>
      <c r="X99" s="72"/>
      <c r="Y99" s="73"/>
      <c r="Z99" s="66"/>
      <c r="AA99" s="67"/>
      <c r="AB99" s="2"/>
      <c r="AC99" s="2"/>
      <c r="AD99" s="2"/>
      <c r="AE99" s="2"/>
      <c r="AF99" s="2"/>
      <c r="AG99" s="2"/>
      <c r="AH99" s="2"/>
      <c r="AI99" s="2"/>
    </row>
    <row r="100" ht="38.25" customHeight="1">
      <c r="A100" s="7"/>
      <c r="B100" s="51">
        <f t="shared" si="1"/>
        <v>48</v>
      </c>
      <c r="C100" s="74"/>
      <c r="D100" s="38"/>
      <c r="E100" s="38"/>
      <c r="F100" s="38"/>
      <c r="G100" s="38"/>
      <c r="H100" s="38"/>
      <c r="I100" s="38"/>
      <c r="J100" s="38"/>
      <c r="K100" s="38"/>
      <c r="L100" s="75"/>
      <c r="M100" s="70"/>
      <c r="N100" s="17"/>
      <c r="O100" s="17"/>
      <c r="P100" s="17"/>
      <c r="Q100" s="36"/>
      <c r="R100" s="70"/>
      <c r="S100" s="17"/>
      <c r="T100" s="17"/>
      <c r="U100" s="17"/>
      <c r="V100" s="36"/>
      <c r="W100" s="71"/>
      <c r="X100" s="72"/>
      <c r="Y100" s="73"/>
      <c r="Z100" s="66"/>
      <c r="AA100" s="67"/>
      <c r="AB100" s="2"/>
      <c r="AC100" s="2"/>
      <c r="AD100" s="2"/>
      <c r="AE100" s="2"/>
      <c r="AF100" s="2"/>
      <c r="AG100" s="2"/>
      <c r="AH100" s="2"/>
      <c r="AI100" s="2"/>
    </row>
    <row r="101" ht="38.25" customHeight="1">
      <c r="A101" s="7"/>
      <c r="B101" s="51">
        <f t="shared" si="1"/>
        <v>49</v>
      </c>
      <c r="C101" s="74"/>
      <c r="D101" s="38"/>
      <c r="E101" s="38"/>
      <c r="F101" s="38"/>
      <c r="G101" s="38"/>
      <c r="H101" s="38"/>
      <c r="I101" s="38"/>
      <c r="J101" s="38"/>
      <c r="K101" s="38"/>
      <c r="L101" s="75"/>
      <c r="M101" s="70"/>
      <c r="N101" s="17"/>
      <c r="O101" s="17"/>
      <c r="P101" s="17"/>
      <c r="Q101" s="36"/>
      <c r="R101" s="70"/>
      <c r="S101" s="17"/>
      <c r="T101" s="17"/>
      <c r="U101" s="17"/>
      <c r="V101" s="36"/>
      <c r="W101" s="71"/>
      <c r="X101" s="72"/>
      <c r="Y101" s="73"/>
      <c r="Z101" s="66"/>
      <c r="AA101" s="67"/>
      <c r="AB101" s="2"/>
      <c r="AC101" s="2"/>
      <c r="AD101" s="2"/>
      <c r="AE101" s="2"/>
      <c r="AF101" s="2"/>
      <c r="AG101" s="2"/>
      <c r="AH101" s="2"/>
      <c r="AI101" s="2"/>
    </row>
    <row r="102" ht="38.25" customHeight="1">
      <c r="A102" s="7"/>
      <c r="B102" s="51">
        <f t="shared" si="1"/>
        <v>50</v>
      </c>
      <c r="C102" s="74"/>
      <c r="D102" s="38"/>
      <c r="E102" s="38"/>
      <c r="F102" s="38"/>
      <c r="G102" s="38"/>
      <c r="H102" s="38"/>
      <c r="I102" s="38"/>
      <c r="J102" s="38"/>
      <c r="K102" s="38"/>
      <c r="L102" s="75"/>
      <c r="M102" s="70"/>
      <c r="N102" s="17"/>
      <c r="O102" s="17"/>
      <c r="P102" s="17"/>
      <c r="Q102" s="36"/>
      <c r="R102" s="70"/>
      <c r="S102" s="17"/>
      <c r="T102" s="17"/>
      <c r="U102" s="17"/>
      <c r="V102" s="36"/>
      <c r="W102" s="71"/>
      <c r="X102" s="72"/>
      <c r="Y102" s="73"/>
      <c r="Z102" s="66"/>
      <c r="AA102" s="67"/>
      <c r="AB102" s="2"/>
      <c r="AC102" s="2"/>
      <c r="AD102" s="2"/>
      <c r="AE102" s="2"/>
      <c r="AF102" s="2"/>
      <c r="AG102" s="2"/>
      <c r="AH102" s="2"/>
      <c r="AI102" s="2"/>
    </row>
    <row r="103" ht="38.25" customHeight="1">
      <c r="A103" s="7"/>
      <c r="B103" s="51">
        <f t="shared" si="1"/>
        <v>51</v>
      </c>
      <c r="C103" s="74"/>
      <c r="D103" s="38"/>
      <c r="E103" s="38"/>
      <c r="F103" s="38"/>
      <c r="G103" s="38"/>
      <c r="H103" s="38"/>
      <c r="I103" s="38"/>
      <c r="J103" s="38"/>
      <c r="K103" s="38"/>
      <c r="L103" s="75"/>
      <c r="M103" s="70"/>
      <c r="N103" s="17"/>
      <c r="O103" s="17"/>
      <c r="P103" s="17"/>
      <c r="Q103" s="36"/>
      <c r="R103" s="70"/>
      <c r="S103" s="17"/>
      <c r="T103" s="17"/>
      <c r="U103" s="17"/>
      <c r="V103" s="36"/>
      <c r="W103" s="71"/>
      <c r="X103" s="72"/>
      <c r="Y103" s="73"/>
      <c r="Z103" s="66"/>
      <c r="AA103" s="67"/>
      <c r="AB103" s="2"/>
      <c r="AC103" s="2"/>
      <c r="AD103" s="2"/>
      <c r="AE103" s="2"/>
      <c r="AF103" s="2"/>
      <c r="AG103" s="2"/>
      <c r="AH103" s="2"/>
      <c r="AI103" s="2"/>
    </row>
    <row r="104" ht="38.25" customHeight="1">
      <c r="A104" s="7"/>
      <c r="B104" s="51">
        <f t="shared" si="1"/>
        <v>52</v>
      </c>
      <c r="C104" s="74"/>
      <c r="D104" s="38"/>
      <c r="E104" s="38"/>
      <c r="F104" s="38"/>
      <c r="G104" s="38"/>
      <c r="H104" s="38"/>
      <c r="I104" s="38"/>
      <c r="J104" s="38"/>
      <c r="K104" s="38"/>
      <c r="L104" s="75"/>
      <c r="M104" s="70"/>
      <c r="N104" s="17"/>
      <c r="O104" s="17"/>
      <c r="P104" s="17"/>
      <c r="Q104" s="36"/>
      <c r="R104" s="70"/>
      <c r="S104" s="17"/>
      <c r="T104" s="17"/>
      <c r="U104" s="17"/>
      <c r="V104" s="36"/>
      <c r="W104" s="71"/>
      <c r="X104" s="72"/>
      <c r="Y104" s="73"/>
      <c r="Z104" s="66"/>
      <c r="AA104" s="67"/>
      <c r="AB104" s="2"/>
      <c r="AC104" s="2"/>
      <c r="AD104" s="2"/>
      <c r="AE104" s="2"/>
      <c r="AF104" s="2"/>
      <c r="AG104" s="2"/>
      <c r="AH104" s="2"/>
      <c r="AI104" s="2"/>
    </row>
    <row r="105" ht="38.25" customHeight="1">
      <c r="A105" s="7"/>
      <c r="B105" s="51">
        <f t="shared" si="1"/>
        <v>53</v>
      </c>
      <c r="C105" s="74"/>
      <c r="D105" s="38"/>
      <c r="E105" s="38"/>
      <c r="F105" s="38"/>
      <c r="G105" s="38"/>
      <c r="H105" s="38"/>
      <c r="I105" s="38"/>
      <c r="J105" s="38"/>
      <c r="K105" s="38"/>
      <c r="L105" s="75"/>
      <c r="M105" s="70"/>
      <c r="N105" s="17"/>
      <c r="O105" s="17"/>
      <c r="P105" s="17"/>
      <c r="Q105" s="36"/>
      <c r="R105" s="70"/>
      <c r="S105" s="17"/>
      <c r="T105" s="17"/>
      <c r="U105" s="17"/>
      <c r="V105" s="36"/>
      <c r="W105" s="71"/>
      <c r="X105" s="72"/>
      <c r="Y105" s="73"/>
      <c r="Z105" s="66"/>
      <c r="AA105" s="67"/>
      <c r="AB105" s="2"/>
      <c r="AC105" s="2"/>
      <c r="AD105" s="2"/>
      <c r="AE105" s="2"/>
      <c r="AF105" s="2"/>
      <c r="AG105" s="2"/>
      <c r="AH105" s="2"/>
      <c r="AI105" s="2"/>
    </row>
    <row r="106" ht="38.25" customHeight="1">
      <c r="A106" s="7"/>
      <c r="B106" s="51">
        <f t="shared" si="1"/>
        <v>54</v>
      </c>
      <c r="C106" s="74"/>
      <c r="D106" s="38"/>
      <c r="E106" s="38"/>
      <c r="F106" s="38"/>
      <c r="G106" s="38"/>
      <c r="H106" s="38"/>
      <c r="I106" s="38"/>
      <c r="J106" s="38"/>
      <c r="K106" s="38"/>
      <c r="L106" s="75"/>
      <c r="M106" s="70"/>
      <c r="N106" s="17"/>
      <c r="O106" s="17"/>
      <c r="P106" s="17"/>
      <c r="Q106" s="36"/>
      <c r="R106" s="70"/>
      <c r="S106" s="17"/>
      <c r="T106" s="17"/>
      <c r="U106" s="17"/>
      <c r="V106" s="36"/>
      <c r="W106" s="71"/>
      <c r="X106" s="72"/>
      <c r="Y106" s="73"/>
      <c r="Z106" s="66"/>
      <c r="AA106" s="67"/>
      <c r="AB106" s="2"/>
      <c r="AC106" s="2"/>
      <c r="AD106" s="2"/>
      <c r="AE106" s="2"/>
      <c r="AF106" s="2"/>
      <c r="AG106" s="2"/>
      <c r="AH106" s="2"/>
      <c r="AI106" s="2"/>
    </row>
    <row r="107" ht="38.25" customHeight="1">
      <c r="A107" s="7"/>
      <c r="B107" s="51">
        <f t="shared" si="1"/>
        <v>55</v>
      </c>
      <c r="C107" s="74"/>
      <c r="D107" s="38"/>
      <c r="E107" s="38"/>
      <c r="F107" s="38"/>
      <c r="G107" s="38"/>
      <c r="H107" s="38"/>
      <c r="I107" s="38"/>
      <c r="J107" s="38"/>
      <c r="K107" s="38"/>
      <c r="L107" s="75"/>
      <c r="M107" s="70"/>
      <c r="N107" s="17"/>
      <c r="O107" s="17"/>
      <c r="P107" s="17"/>
      <c r="Q107" s="36"/>
      <c r="R107" s="70"/>
      <c r="S107" s="17"/>
      <c r="T107" s="17"/>
      <c r="U107" s="17"/>
      <c r="V107" s="36"/>
      <c r="W107" s="71"/>
      <c r="X107" s="72"/>
      <c r="Y107" s="73"/>
      <c r="Z107" s="66"/>
      <c r="AA107" s="67"/>
      <c r="AB107" s="2"/>
      <c r="AC107" s="2"/>
      <c r="AD107" s="2"/>
      <c r="AE107" s="2"/>
      <c r="AF107" s="2"/>
      <c r="AG107" s="2"/>
      <c r="AH107" s="2"/>
      <c r="AI107" s="2"/>
    </row>
    <row r="108" ht="38.25" customHeight="1">
      <c r="A108" s="7"/>
      <c r="B108" s="51">
        <f t="shared" si="1"/>
        <v>56</v>
      </c>
      <c r="C108" s="74"/>
      <c r="D108" s="38"/>
      <c r="E108" s="38"/>
      <c r="F108" s="38"/>
      <c r="G108" s="38"/>
      <c r="H108" s="38"/>
      <c r="I108" s="38"/>
      <c r="J108" s="38"/>
      <c r="K108" s="38"/>
      <c r="L108" s="75"/>
      <c r="M108" s="70"/>
      <c r="N108" s="17"/>
      <c r="O108" s="17"/>
      <c r="P108" s="17"/>
      <c r="Q108" s="36"/>
      <c r="R108" s="70"/>
      <c r="S108" s="17"/>
      <c r="T108" s="17"/>
      <c r="U108" s="17"/>
      <c r="V108" s="36"/>
      <c r="W108" s="71"/>
      <c r="X108" s="72"/>
      <c r="Y108" s="73"/>
      <c r="Z108" s="66"/>
      <c r="AA108" s="67"/>
      <c r="AB108" s="2"/>
      <c r="AC108" s="2"/>
      <c r="AD108" s="2"/>
      <c r="AE108" s="2"/>
      <c r="AF108" s="2"/>
      <c r="AG108" s="2"/>
      <c r="AH108" s="2"/>
      <c r="AI108" s="2"/>
    </row>
    <row r="109" ht="38.25" customHeight="1">
      <c r="A109" s="7"/>
      <c r="B109" s="51">
        <f t="shared" si="1"/>
        <v>57</v>
      </c>
      <c r="C109" s="74"/>
      <c r="D109" s="38"/>
      <c r="E109" s="38"/>
      <c r="F109" s="38"/>
      <c r="G109" s="38"/>
      <c r="H109" s="38"/>
      <c r="I109" s="38"/>
      <c r="J109" s="38"/>
      <c r="K109" s="38"/>
      <c r="L109" s="75"/>
      <c r="M109" s="70"/>
      <c r="N109" s="17"/>
      <c r="O109" s="17"/>
      <c r="P109" s="17"/>
      <c r="Q109" s="36"/>
      <c r="R109" s="70"/>
      <c r="S109" s="17"/>
      <c r="T109" s="17"/>
      <c r="U109" s="17"/>
      <c r="V109" s="36"/>
      <c r="W109" s="71"/>
      <c r="X109" s="72"/>
      <c r="Y109" s="73"/>
      <c r="Z109" s="66"/>
      <c r="AA109" s="67"/>
      <c r="AB109" s="2"/>
      <c r="AC109" s="2"/>
      <c r="AD109" s="2"/>
      <c r="AE109" s="2"/>
      <c r="AF109" s="2"/>
      <c r="AG109" s="2"/>
      <c r="AH109" s="2"/>
      <c r="AI109" s="2"/>
    </row>
    <row r="110" ht="38.25" customHeight="1">
      <c r="A110" s="7"/>
      <c r="B110" s="51">
        <f t="shared" si="1"/>
        <v>58</v>
      </c>
      <c r="C110" s="74"/>
      <c r="D110" s="38"/>
      <c r="E110" s="38"/>
      <c r="F110" s="38"/>
      <c r="G110" s="38"/>
      <c r="H110" s="38"/>
      <c r="I110" s="38"/>
      <c r="J110" s="38"/>
      <c r="K110" s="38"/>
      <c r="L110" s="75"/>
      <c r="M110" s="70"/>
      <c r="N110" s="17"/>
      <c r="O110" s="17"/>
      <c r="P110" s="17"/>
      <c r="Q110" s="36"/>
      <c r="R110" s="70"/>
      <c r="S110" s="17"/>
      <c r="T110" s="17"/>
      <c r="U110" s="17"/>
      <c r="V110" s="36"/>
      <c r="W110" s="71"/>
      <c r="X110" s="72"/>
      <c r="Y110" s="73"/>
      <c r="Z110" s="66"/>
      <c r="AA110" s="67"/>
      <c r="AB110" s="2"/>
      <c r="AC110" s="2"/>
      <c r="AD110" s="2"/>
      <c r="AE110" s="2"/>
      <c r="AF110" s="2"/>
      <c r="AG110" s="2"/>
      <c r="AH110" s="2"/>
      <c r="AI110" s="2"/>
    </row>
    <row r="111" ht="38.25" customHeight="1">
      <c r="A111" s="7"/>
      <c r="B111" s="51">
        <f t="shared" si="1"/>
        <v>59</v>
      </c>
      <c r="C111" s="74"/>
      <c r="D111" s="38"/>
      <c r="E111" s="38"/>
      <c r="F111" s="38"/>
      <c r="G111" s="38"/>
      <c r="H111" s="38"/>
      <c r="I111" s="38"/>
      <c r="J111" s="38"/>
      <c r="K111" s="38"/>
      <c r="L111" s="75"/>
      <c r="M111" s="70"/>
      <c r="N111" s="17"/>
      <c r="O111" s="17"/>
      <c r="P111" s="17"/>
      <c r="Q111" s="36"/>
      <c r="R111" s="70"/>
      <c r="S111" s="17"/>
      <c r="T111" s="17"/>
      <c r="U111" s="17"/>
      <c r="V111" s="36"/>
      <c r="W111" s="71"/>
      <c r="X111" s="72"/>
      <c r="Y111" s="73"/>
      <c r="Z111" s="66"/>
      <c r="AA111" s="67"/>
      <c r="AB111" s="2"/>
      <c r="AC111" s="2"/>
      <c r="AD111" s="2"/>
      <c r="AE111" s="2"/>
      <c r="AF111" s="2"/>
      <c r="AG111" s="2"/>
      <c r="AH111" s="2"/>
      <c r="AI111" s="2"/>
    </row>
    <row r="112" ht="38.25" customHeight="1">
      <c r="A112" s="7"/>
      <c r="B112" s="51">
        <f t="shared" si="1"/>
        <v>60</v>
      </c>
      <c r="C112" s="74"/>
      <c r="D112" s="38"/>
      <c r="E112" s="38"/>
      <c r="F112" s="38"/>
      <c r="G112" s="38"/>
      <c r="H112" s="38"/>
      <c r="I112" s="38"/>
      <c r="J112" s="38"/>
      <c r="K112" s="38"/>
      <c r="L112" s="75"/>
      <c r="M112" s="70"/>
      <c r="N112" s="17"/>
      <c r="O112" s="17"/>
      <c r="P112" s="17"/>
      <c r="Q112" s="36"/>
      <c r="R112" s="70"/>
      <c r="S112" s="17"/>
      <c r="T112" s="17"/>
      <c r="U112" s="17"/>
      <c r="V112" s="36"/>
      <c r="W112" s="71"/>
      <c r="X112" s="72"/>
      <c r="Y112" s="73"/>
      <c r="Z112" s="66"/>
      <c r="AA112" s="67"/>
      <c r="AB112" s="2"/>
      <c r="AC112" s="2"/>
      <c r="AD112" s="2"/>
      <c r="AE112" s="2"/>
      <c r="AF112" s="2"/>
      <c r="AG112" s="2"/>
      <c r="AH112" s="2"/>
      <c r="AI112" s="2"/>
    </row>
    <row r="113" ht="38.25" customHeight="1">
      <c r="A113" s="7"/>
      <c r="B113" s="51">
        <f t="shared" si="1"/>
        <v>61</v>
      </c>
      <c r="C113" s="74"/>
      <c r="D113" s="38"/>
      <c r="E113" s="38"/>
      <c r="F113" s="38"/>
      <c r="G113" s="38"/>
      <c r="H113" s="38"/>
      <c r="I113" s="38"/>
      <c r="J113" s="38"/>
      <c r="K113" s="38"/>
      <c r="L113" s="75"/>
      <c r="M113" s="70"/>
      <c r="N113" s="17"/>
      <c r="O113" s="17"/>
      <c r="P113" s="17"/>
      <c r="Q113" s="36"/>
      <c r="R113" s="70"/>
      <c r="S113" s="17"/>
      <c r="T113" s="17"/>
      <c r="U113" s="17"/>
      <c r="V113" s="36"/>
      <c r="W113" s="71"/>
      <c r="X113" s="72"/>
      <c r="Y113" s="73"/>
      <c r="Z113" s="66"/>
      <c r="AA113" s="67"/>
      <c r="AB113" s="2"/>
      <c r="AC113" s="2"/>
      <c r="AD113" s="2"/>
      <c r="AE113" s="2"/>
      <c r="AF113" s="2"/>
      <c r="AG113" s="2"/>
      <c r="AH113" s="2"/>
      <c r="AI113" s="2"/>
    </row>
    <row r="114" ht="38.25" customHeight="1">
      <c r="A114" s="7"/>
      <c r="B114" s="51">
        <f t="shared" si="1"/>
        <v>62</v>
      </c>
      <c r="C114" s="74"/>
      <c r="D114" s="38"/>
      <c r="E114" s="38"/>
      <c r="F114" s="38"/>
      <c r="G114" s="38"/>
      <c r="H114" s="38"/>
      <c r="I114" s="38"/>
      <c r="J114" s="38"/>
      <c r="K114" s="38"/>
      <c r="L114" s="75"/>
      <c r="M114" s="70"/>
      <c r="N114" s="17"/>
      <c r="O114" s="17"/>
      <c r="P114" s="17"/>
      <c r="Q114" s="36"/>
      <c r="R114" s="70"/>
      <c r="S114" s="17"/>
      <c r="T114" s="17"/>
      <c r="U114" s="17"/>
      <c r="V114" s="36"/>
      <c r="W114" s="71"/>
      <c r="X114" s="72"/>
      <c r="Y114" s="73"/>
      <c r="Z114" s="66"/>
      <c r="AA114" s="67"/>
      <c r="AB114" s="2"/>
      <c r="AC114" s="2"/>
      <c r="AD114" s="2"/>
      <c r="AE114" s="2"/>
      <c r="AF114" s="2"/>
      <c r="AG114" s="2"/>
      <c r="AH114" s="2"/>
      <c r="AI114" s="2"/>
    </row>
    <row r="115" ht="38.25" customHeight="1">
      <c r="A115" s="7"/>
      <c r="B115" s="51">
        <f t="shared" si="1"/>
        <v>63</v>
      </c>
      <c r="C115" s="74"/>
      <c r="D115" s="38"/>
      <c r="E115" s="38"/>
      <c r="F115" s="38"/>
      <c r="G115" s="38"/>
      <c r="H115" s="38"/>
      <c r="I115" s="38"/>
      <c r="J115" s="38"/>
      <c r="K115" s="38"/>
      <c r="L115" s="75"/>
      <c r="M115" s="70"/>
      <c r="N115" s="17"/>
      <c r="O115" s="17"/>
      <c r="P115" s="17"/>
      <c r="Q115" s="36"/>
      <c r="R115" s="70"/>
      <c r="S115" s="17"/>
      <c r="T115" s="17"/>
      <c r="U115" s="17"/>
      <c r="V115" s="36"/>
      <c r="W115" s="71"/>
      <c r="X115" s="72"/>
      <c r="Y115" s="73"/>
      <c r="Z115" s="66"/>
      <c r="AA115" s="67"/>
      <c r="AB115" s="2"/>
      <c r="AC115" s="2"/>
      <c r="AD115" s="2"/>
      <c r="AE115" s="2"/>
      <c r="AF115" s="2"/>
      <c r="AG115" s="2"/>
      <c r="AH115" s="2"/>
      <c r="AI115" s="2"/>
    </row>
    <row r="116" ht="38.25" customHeight="1">
      <c r="A116" s="7"/>
      <c r="B116" s="51">
        <f t="shared" si="1"/>
        <v>64</v>
      </c>
      <c r="C116" s="74"/>
      <c r="D116" s="38"/>
      <c r="E116" s="38"/>
      <c r="F116" s="38"/>
      <c r="G116" s="38"/>
      <c r="H116" s="38"/>
      <c r="I116" s="38"/>
      <c r="J116" s="38"/>
      <c r="K116" s="38"/>
      <c r="L116" s="75"/>
      <c r="M116" s="70"/>
      <c r="N116" s="17"/>
      <c r="O116" s="17"/>
      <c r="P116" s="17"/>
      <c r="Q116" s="36"/>
      <c r="R116" s="70"/>
      <c r="S116" s="17"/>
      <c r="T116" s="17"/>
      <c r="U116" s="17"/>
      <c r="V116" s="36"/>
      <c r="W116" s="71"/>
      <c r="X116" s="72"/>
      <c r="Y116" s="73"/>
      <c r="Z116" s="66"/>
      <c r="AA116" s="67"/>
      <c r="AB116" s="2"/>
      <c r="AC116" s="2"/>
      <c r="AD116" s="2"/>
      <c r="AE116" s="2"/>
      <c r="AF116" s="2"/>
      <c r="AG116" s="2"/>
      <c r="AH116" s="2"/>
      <c r="AI116" s="2"/>
    </row>
    <row r="117" ht="38.25" customHeight="1">
      <c r="A117" s="7"/>
      <c r="B117" s="51">
        <f t="shared" si="1"/>
        <v>65</v>
      </c>
      <c r="C117" s="74"/>
      <c r="D117" s="38"/>
      <c r="E117" s="38"/>
      <c r="F117" s="38"/>
      <c r="G117" s="38"/>
      <c r="H117" s="38"/>
      <c r="I117" s="38"/>
      <c r="J117" s="38"/>
      <c r="K117" s="38"/>
      <c r="L117" s="75"/>
      <c r="M117" s="70"/>
      <c r="N117" s="17"/>
      <c r="O117" s="17"/>
      <c r="P117" s="17"/>
      <c r="Q117" s="36"/>
      <c r="R117" s="70"/>
      <c r="S117" s="17"/>
      <c r="T117" s="17"/>
      <c r="U117" s="17"/>
      <c r="V117" s="36"/>
      <c r="W117" s="71"/>
      <c r="X117" s="72"/>
      <c r="Y117" s="73"/>
      <c r="Z117" s="66"/>
      <c r="AA117" s="67"/>
      <c r="AB117" s="2"/>
      <c r="AC117" s="2"/>
      <c r="AD117" s="2"/>
      <c r="AE117" s="2"/>
      <c r="AF117" s="2"/>
      <c r="AG117" s="2"/>
      <c r="AH117" s="2"/>
      <c r="AI117" s="2"/>
    </row>
    <row r="118" ht="38.25" customHeight="1">
      <c r="A118" s="7"/>
      <c r="B118" s="51">
        <f t="shared" si="1"/>
        <v>66</v>
      </c>
      <c r="C118" s="74"/>
      <c r="D118" s="38"/>
      <c r="E118" s="38"/>
      <c r="F118" s="38"/>
      <c r="G118" s="38"/>
      <c r="H118" s="38"/>
      <c r="I118" s="38"/>
      <c r="J118" s="38"/>
      <c r="K118" s="38"/>
      <c r="L118" s="75"/>
      <c r="M118" s="70"/>
      <c r="N118" s="17"/>
      <c r="O118" s="17"/>
      <c r="P118" s="17"/>
      <c r="Q118" s="36"/>
      <c r="R118" s="70"/>
      <c r="S118" s="17"/>
      <c r="T118" s="17"/>
      <c r="U118" s="17"/>
      <c r="V118" s="36"/>
      <c r="W118" s="71"/>
      <c r="X118" s="72"/>
      <c r="Y118" s="73"/>
      <c r="Z118" s="66"/>
      <c r="AA118" s="67"/>
      <c r="AB118" s="2"/>
      <c r="AC118" s="2"/>
      <c r="AD118" s="2"/>
      <c r="AE118" s="2"/>
      <c r="AF118" s="2"/>
      <c r="AG118" s="2"/>
      <c r="AH118" s="2"/>
      <c r="AI118" s="2"/>
    </row>
    <row r="119" ht="38.25" customHeight="1">
      <c r="A119" s="7"/>
      <c r="B119" s="51">
        <f t="shared" si="1"/>
        <v>67</v>
      </c>
      <c r="C119" s="74"/>
      <c r="D119" s="38"/>
      <c r="E119" s="38"/>
      <c r="F119" s="38"/>
      <c r="G119" s="38"/>
      <c r="H119" s="38"/>
      <c r="I119" s="38"/>
      <c r="J119" s="38"/>
      <c r="K119" s="38"/>
      <c r="L119" s="75"/>
      <c r="M119" s="70"/>
      <c r="N119" s="17"/>
      <c r="O119" s="17"/>
      <c r="P119" s="17"/>
      <c r="Q119" s="36"/>
      <c r="R119" s="70"/>
      <c r="S119" s="17"/>
      <c r="T119" s="17"/>
      <c r="U119" s="17"/>
      <c r="V119" s="36"/>
      <c r="W119" s="71"/>
      <c r="X119" s="72"/>
      <c r="Y119" s="73"/>
      <c r="Z119" s="66"/>
      <c r="AA119" s="67"/>
      <c r="AB119" s="2"/>
      <c r="AC119" s="2"/>
      <c r="AD119" s="2"/>
      <c r="AE119" s="2"/>
      <c r="AF119" s="2"/>
      <c r="AG119" s="2"/>
      <c r="AH119" s="2"/>
      <c r="AI119" s="2"/>
    </row>
    <row r="120" ht="38.25" customHeight="1">
      <c r="A120" s="7"/>
      <c r="B120" s="51">
        <f t="shared" si="1"/>
        <v>68</v>
      </c>
      <c r="C120" s="74"/>
      <c r="D120" s="38"/>
      <c r="E120" s="38"/>
      <c r="F120" s="38"/>
      <c r="G120" s="38"/>
      <c r="H120" s="38"/>
      <c r="I120" s="38"/>
      <c r="J120" s="38"/>
      <c r="K120" s="38"/>
      <c r="L120" s="75"/>
      <c r="M120" s="70"/>
      <c r="N120" s="17"/>
      <c r="O120" s="17"/>
      <c r="P120" s="17"/>
      <c r="Q120" s="36"/>
      <c r="R120" s="70"/>
      <c r="S120" s="17"/>
      <c r="T120" s="17"/>
      <c r="U120" s="17"/>
      <c r="V120" s="36"/>
      <c r="W120" s="71"/>
      <c r="X120" s="72"/>
      <c r="Y120" s="73"/>
      <c r="Z120" s="66"/>
      <c r="AA120" s="67"/>
      <c r="AB120" s="2"/>
      <c r="AC120" s="2"/>
      <c r="AD120" s="2"/>
      <c r="AE120" s="2"/>
      <c r="AF120" s="2"/>
      <c r="AG120" s="2"/>
      <c r="AH120" s="2"/>
      <c r="AI120" s="2"/>
    </row>
    <row r="121" ht="38.25" customHeight="1">
      <c r="A121" s="7"/>
      <c r="B121" s="51">
        <f t="shared" si="1"/>
        <v>69</v>
      </c>
      <c r="C121" s="74"/>
      <c r="D121" s="38"/>
      <c r="E121" s="38"/>
      <c r="F121" s="38"/>
      <c r="G121" s="38"/>
      <c r="H121" s="38"/>
      <c r="I121" s="38"/>
      <c r="J121" s="38"/>
      <c r="K121" s="38"/>
      <c r="L121" s="75"/>
      <c r="M121" s="70"/>
      <c r="N121" s="17"/>
      <c r="O121" s="17"/>
      <c r="P121" s="17"/>
      <c r="Q121" s="36"/>
      <c r="R121" s="70"/>
      <c r="S121" s="17"/>
      <c r="T121" s="17"/>
      <c r="U121" s="17"/>
      <c r="V121" s="36"/>
      <c r="W121" s="71"/>
      <c r="X121" s="72"/>
      <c r="Y121" s="73"/>
      <c r="Z121" s="66"/>
      <c r="AA121" s="67"/>
      <c r="AB121" s="2"/>
      <c r="AC121" s="2"/>
      <c r="AD121" s="2"/>
      <c r="AE121" s="2"/>
      <c r="AF121" s="2"/>
      <c r="AG121" s="2"/>
      <c r="AH121" s="2"/>
      <c r="AI121" s="2"/>
    </row>
    <row r="122" ht="38.25" customHeight="1">
      <c r="A122" s="7"/>
      <c r="B122" s="51">
        <f t="shared" si="1"/>
        <v>70</v>
      </c>
      <c r="C122" s="74"/>
      <c r="D122" s="38"/>
      <c r="E122" s="38"/>
      <c r="F122" s="38"/>
      <c r="G122" s="38"/>
      <c r="H122" s="38"/>
      <c r="I122" s="38"/>
      <c r="J122" s="38"/>
      <c r="K122" s="38"/>
      <c r="L122" s="75"/>
      <c r="M122" s="70"/>
      <c r="N122" s="17"/>
      <c r="O122" s="17"/>
      <c r="P122" s="17"/>
      <c r="Q122" s="36"/>
      <c r="R122" s="70"/>
      <c r="S122" s="17"/>
      <c r="T122" s="17"/>
      <c r="U122" s="17"/>
      <c r="V122" s="36"/>
      <c r="W122" s="71"/>
      <c r="X122" s="72"/>
      <c r="Y122" s="73"/>
      <c r="Z122" s="66"/>
      <c r="AA122" s="67"/>
      <c r="AB122" s="2"/>
      <c r="AC122" s="2"/>
      <c r="AD122" s="2"/>
      <c r="AE122" s="2"/>
      <c r="AF122" s="2"/>
      <c r="AG122" s="2"/>
      <c r="AH122" s="2"/>
      <c r="AI122" s="2"/>
    </row>
    <row r="123" ht="38.25" customHeight="1">
      <c r="A123" s="7"/>
      <c r="B123" s="51">
        <f t="shared" si="1"/>
        <v>71</v>
      </c>
      <c r="C123" s="74"/>
      <c r="D123" s="38"/>
      <c r="E123" s="38"/>
      <c r="F123" s="38"/>
      <c r="G123" s="38"/>
      <c r="H123" s="38"/>
      <c r="I123" s="38"/>
      <c r="J123" s="38"/>
      <c r="K123" s="38"/>
      <c r="L123" s="75"/>
      <c r="M123" s="70"/>
      <c r="N123" s="17"/>
      <c r="O123" s="17"/>
      <c r="P123" s="17"/>
      <c r="Q123" s="36"/>
      <c r="R123" s="70"/>
      <c r="S123" s="17"/>
      <c r="T123" s="17"/>
      <c r="U123" s="17"/>
      <c r="V123" s="36"/>
      <c r="W123" s="71"/>
      <c r="X123" s="72"/>
      <c r="Y123" s="73"/>
      <c r="Z123" s="66"/>
      <c r="AA123" s="67"/>
      <c r="AB123" s="2"/>
      <c r="AC123" s="2"/>
      <c r="AD123" s="2"/>
      <c r="AE123" s="2"/>
      <c r="AF123" s="2"/>
      <c r="AG123" s="2"/>
      <c r="AH123" s="2"/>
      <c r="AI123" s="2"/>
    </row>
    <row r="124" ht="38.25" customHeight="1">
      <c r="A124" s="7"/>
      <c r="B124" s="51">
        <f t="shared" si="1"/>
        <v>72</v>
      </c>
      <c r="C124" s="74"/>
      <c r="D124" s="38"/>
      <c r="E124" s="38"/>
      <c r="F124" s="38"/>
      <c r="G124" s="38"/>
      <c r="H124" s="38"/>
      <c r="I124" s="38"/>
      <c r="J124" s="38"/>
      <c r="K124" s="38"/>
      <c r="L124" s="75"/>
      <c r="M124" s="70"/>
      <c r="N124" s="17"/>
      <c r="O124" s="17"/>
      <c r="P124" s="17"/>
      <c r="Q124" s="36"/>
      <c r="R124" s="70"/>
      <c r="S124" s="17"/>
      <c r="T124" s="17"/>
      <c r="U124" s="17"/>
      <c r="V124" s="36"/>
      <c r="W124" s="71"/>
      <c r="X124" s="72"/>
      <c r="Y124" s="73"/>
      <c r="Z124" s="66"/>
      <c r="AA124" s="67"/>
      <c r="AB124" s="2"/>
      <c r="AC124" s="2"/>
      <c r="AD124" s="2"/>
      <c r="AE124" s="2"/>
      <c r="AF124" s="2"/>
      <c r="AG124" s="2"/>
      <c r="AH124" s="2"/>
      <c r="AI124" s="2"/>
    </row>
    <row r="125" ht="38.25" customHeight="1">
      <c r="A125" s="7"/>
      <c r="B125" s="51">
        <f t="shared" si="1"/>
        <v>73</v>
      </c>
      <c r="C125" s="74"/>
      <c r="D125" s="38"/>
      <c r="E125" s="38"/>
      <c r="F125" s="38"/>
      <c r="G125" s="38"/>
      <c r="H125" s="38"/>
      <c r="I125" s="38"/>
      <c r="J125" s="38"/>
      <c r="K125" s="38"/>
      <c r="L125" s="75"/>
      <c r="M125" s="70"/>
      <c r="N125" s="17"/>
      <c r="O125" s="17"/>
      <c r="P125" s="17"/>
      <c r="Q125" s="36"/>
      <c r="R125" s="70"/>
      <c r="S125" s="17"/>
      <c r="T125" s="17"/>
      <c r="U125" s="17"/>
      <c r="V125" s="36"/>
      <c r="W125" s="71"/>
      <c r="X125" s="72"/>
      <c r="Y125" s="73"/>
      <c r="Z125" s="66"/>
      <c r="AA125" s="67"/>
      <c r="AB125" s="2"/>
      <c r="AC125" s="2"/>
      <c r="AD125" s="2"/>
      <c r="AE125" s="2"/>
      <c r="AF125" s="2"/>
      <c r="AG125" s="2"/>
      <c r="AH125" s="2"/>
      <c r="AI125" s="2"/>
    </row>
    <row r="126" ht="38.25" customHeight="1">
      <c r="A126" s="7"/>
      <c r="B126" s="51">
        <f t="shared" si="1"/>
        <v>74</v>
      </c>
      <c r="C126" s="74"/>
      <c r="D126" s="38"/>
      <c r="E126" s="38"/>
      <c r="F126" s="38"/>
      <c r="G126" s="38"/>
      <c r="H126" s="38"/>
      <c r="I126" s="38"/>
      <c r="J126" s="38"/>
      <c r="K126" s="38"/>
      <c r="L126" s="75"/>
      <c r="M126" s="70"/>
      <c r="N126" s="17"/>
      <c r="O126" s="17"/>
      <c r="P126" s="17"/>
      <c r="Q126" s="36"/>
      <c r="R126" s="70"/>
      <c r="S126" s="17"/>
      <c r="T126" s="17"/>
      <c r="U126" s="17"/>
      <c r="V126" s="36"/>
      <c r="W126" s="71"/>
      <c r="X126" s="72"/>
      <c r="Y126" s="73"/>
      <c r="Z126" s="66"/>
      <c r="AA126" s="67"/>
      <c r="AB126" s="2"/>
      <c r="AC126" s="2"/>
      <c r="AD126" s="2"/>
      <c r="AE126" s="2"/>
      <c r="AF126" s="2"/>
      <c r="AG126" s="2"/>
      <c r="AH126" s="2"/>
      <c r="AI126" s="2"/>
    </row>
    <row r="127" ht="38.25" customHeight="1">
      <c r="A127" s="7"/>
      <c r="B127" s="51">
        <f t="shared" si="1"/>
        <v>75</v>
      </c>
      <c r="C127" s="74"/>
      <c r="D127" s="38"/>
      <c r="E127" s="38"/>
      <c r="F127" s="38"/>
      <c r="G127" s="38"/>
      <c r="H127" s="38"/>
      <c r="I127" s="38"/>
      <c r="J127" s="38"/>
      <c r="K127" s="38"/>
      <c r="L127" s="75"/>
      <c r="M127" s="70"/>
      <c r="N127" s="17"/>
      <c r="O127" s="17"/>
      <c r="P127" s="17"/>
      <c r="Q127" s="36"/>
      <c r="R127" s="70"/>
      <c r="S127" s="17"/>
      <c r="T127" s="17"/>
      <c r="U127" s="17"/>
      <c r="V127" s="36"/>
      <c r="W127" s="71"/>
      <c r="X127" s="72"/>
      <c r="Y127" s="73"/>
      <c r="Z127" s="66"/>
      <c r="AA127" s="67"/>
      <c r="AB127" s="2"/>
      <c r="AC127" s="2"/>
      <c r="AD127" s="2"/>
      <c r="AE127" s="2"/>
      <c r="AF127" s="2"/>
      <c r="AG127" s="2"/>
      <c r="AH127" s="2"/>
      <c r="AI127" s="2"/>
    </row>
    <row r="128" ht="38.25" customHeight="1">
      <c r="A128" s="7"/>
      <c r="B128" s="51">
        <f t="shared" si="1"/>
        <v>76</v>
      </c>
      <c r="C128" s="74"/>
      <c r="D128" s="38"/>
      <c r="E128" s="38"/>
      <c r="F128" s="38"/>
      <c r="G128" s="38"/>
      <c r="H128" s="38"/>
      <c r="I128" s="38"/>
      <c r="J128" s="38"/>
      <c r="K128" s="38"/>
      <c r="L128" s="75"/>
      <c r="M128" s="70"/>
      <c r="N128" s="17"/>
      <c r="O128" s="17"/>
      <c r="P128" s="17"/>
      <c r="Q128" s="36"/>
      <c r="R128" s="70"/>
      <c r="S128" s="17"/>
      <c r="T128" s="17"/>
      <c r="U128" s="17"/>
      <c r="V128" s="36"/>
      <c r="W128" s="71"/>
      <c r="X128" s="72"/>
      <c r="Y128" s="73"/>
      <c r="Z128" s="66"/>
      <c r="AA128" s="67"/>
      <c r="AB128" s="2"/>
      <c r="AC128" s="2"/>
      <c r="AD128" s="2"/>
      <c r="AE128" s="2"/>
      <c r="AF128" s="2"/>
      <c r="AG128" s="2"/>
      <c r="AH128" s="2"/>
      <c r="AI128" s="2"/>
    </row>
    <row r="129" ht="38.25" customHeight="1">
      <c r="A129" s="7"/>
      <c r="B129" s="51">
        <f t="shared" si="1"/>
        <v>77</v>
      </c>
      <c r="C129" s="74"/>
      <c r="D129" s="38"/>
      <c r="E129" s="38"/>
      <c r="F129" s="38"/>
      <c r="G129" s="38"/>
      <c r="H129" s="38"/>
      <c r="I129" s="38"/>
      <c r="J129" s="38"/>
      <c r="K129" s="38"/>
      <c r="L129" s="75"/>
      <c r="M129" s="70"/>
      <c r="N129" s="17"/>
      <c r="O129" s="17"/>
      <c r="P129" s="17"/>
      <c r="Q129" s="36"/>
      <c r="R129" s="70"/>
      <c r="S129" s="17"/>
      <c r="T129" s="17"/>
      <c r="U129" s="17"/>
      <c r="V129" s="36"/>
      <c r="W129" s="71"/>
      <c r="X129" s="72"/>
      <c r="Y129" s="73"/>
      <c r="Z129" s="66"/>
      <c r="AA129" s="67"/>
      <c r="AB129" s="2"/>
      <c r="AC129" s="2"/>
      <c r="AD129" s="2"/>
      <c r="AE129" s="2"/>
      <c r="AF129" s="2"/>
      <c r="AG129" s="2"/>
      <c r="AH129" s="2"/>
      <c r="AI129" s="2"/>
    </row>
    <row r="130" ht="38.25" customHeight="1">
      <c r="A130" s="7"/>
      <c r="B130" s="51">
        <f t="shared" si="1"/>
        <v>78</v>
      </c>
      <c r="C130" s="74"/>
      <c r="D130" s="38"/>
      <c r="E130" s="38"/>
      <c r="F130" s="38"/>
      <c r="G130" s="38"/>
      <c r="H130" s="38"/>
      <c r="I130" s="38"/>
      <c r="J130" s="38"/>
      <c r="K130" s="38"/>
      <c r="L130" s="75"/>
      <c r="M130" s="70"/>
      <c r="N130" s="17"/>
      <c r="O130" s="17"/>
      <c r="P130" s="17"/>
      <c r="Q130" s="36"/>
      <c r="R130" s="70"/>
      <c r="S130" s="17"/>
      <c r="T130" s="17"/>
      <c r="U130" s="17"/>
      <c r="V130" s="36"/>
      <c r="W130" s="71"/>
      <c r="X130" s="72"/>
      <c r="Y130" s="73"/>
      <c r="Z130" s="66"/>
      <c r="AA130" s="67"/>
      <c r="AB130" s="2"/>
      <c r="AC130" s="2"/>
      <c r="AD130" s="2"/>
      <c r="AE130" s="2"/>
      <c r="AF130" s="2"/>
      <c r="AG130" s="2"/>
      <c r="AH130" s="2"/>
      <c r="AI130" s="2"/>
    </row>
    <row r="131" ht="38.25" customHeight="1">
      <c r="A131" s="7"/>
      <c r="B131" s="51">
        <f t="shared" si="1"/>
        <v>79</v>
      </c>
      <c r="C131" s="74"/>
      <c r="D131" s="38"/>
      <c r="E131" s="38"/>
      <c r="F131" s="38"/>
      <c r="G131" s="38"/>
      <c r="H131" s="38"/>
      <c r="I131" s="38"/>
      <c r="J131" s="38"/>
      <c r="K131" s="38"/>
      <c r="L131" s="75"/>
      <c r="M131" s="70"/>
      <c r="N131" s="17"/>
      <c r="O131" s="17"/>
      <c r="P131" s="17"/>
      <c r="Q131" s="36"/>
      <c r="R131" s="70"/>
      <c r="S131" s="17"/>
      <c r="T131" s="17"/>
      <c r="U131" s="17"/>
      <c r="V131" s="36"/>
      <c r="W131" s="71"/>
      <c r="X131" s="72"/>
      <c r="Y131" s="73"/>
      <c r="Z131" s="66"/>
      <c r="AA131" s="67"/>
      <c r="AB131" s="2"/>
      <c r="AC131" s="2"/>
      <c r="AD131" s="2"/>
      <c r="AE131" s="2"/>
      <c r="AF131" s="2"/>
      <c r="AG131" s="2"/>
      <c r="AH131" s="2"/>
      <c r="AI131" s="2"/>
    </row>
    <row r="132" ht="38.25" customHeight="1">
      <c r="A132" s="7"/>
      <c r="B132" s="51">
        <f t="shared" si="1"/>
        <v>80</v>
      </c>
      <c r="C132" s="74"/>
      <c r="D132" s="38"/>
      <c r="E132" s="38"/>
      <c r="F132" s="38"/>
      <c r="G132" s="38"/>
      <c r="H132" s="38"/>
      <c r="I132" s="38"/>
      <c r="J132" s="38"/>
      <c r="K132" s="38"/>
      <c r="L132" s="75"/>
      <c r="M132" s="70"/>
      <c r="N132" s="17"/>
      <c r="O132" s="17"/>
      <c r="P132" s="17"/>
      <c r="Q132" s="36"/>
      <c r="R132" s="70"/>
      <c r="S132" s="17"/>
      <c r="T132" s="17"/>
      <c r="U132" s="17"/>
      <c r="V132" s="36"/>
      <c r="W132" s="71"/>
      <c r="X132" s="72"/>
      <c r="Y132" s="73"/>
      <c r="Z132" s="66"/>
      <c r="AA132" s="67"/>
      <c r="AB132" s="2"/>
      <c r="AC132" s="2"/>
      <c r="AD132" s="2"/>
      <c r="AE132" s="2"/>
      <c r="AF132" s="2"/>
      <c r="AG132" s="2"/>
      <c r="AH132" s="2"/>
      <c r="AI132" s="2"/>
    </row>
    <row r="133" ht="38.25" customHeight="1">
      <c r="A133" s="7"/>
      <c r="B133" s="51">
        <f t="shared" si="1"/>
        <v>81</v>
      </c>
      <c r="C133" s="74"/>
      <c r="D133" s="38"/>
      <c r="E133" s="38"/>
      <c r="F133" s="38"/>
      <c r="G133" s="38"/>
      <c r="H133" s="38"/>
      <c r="I133" s="38"/>
      <c r="J133" s="38"/>
      <c r="K133" s="38"/>
      <c r="L133" s="75"/>
      <c r="M133" s="70"/>
      <c r="N133" s="17"/>
      <c r="O133" s="17"/>
      <c r="P133" s="17"/>
      <c r="Q133" s="36"/>
      <c r="R133" s="70"/>
      <c r="S133" s="17"/>
      <c r="T133" s="17"/>
      <c r="U133" s="17"/>
      <c r="V133" s="36"/>
      <c r="W133" s="71"/>
      <c r="X133" s="72"/>
      <c r="Y133" s="73"/>
      <c r="Z133" s="66"/>
      <c r="AA133" s="67"/>
      <c r="AB133" s="2"/>
      <c r="AC133" s="2"/>
      <c r="AD133" s="2"/>
      <c r="AE133" s="2"/>
      <c r="AF133" s="2"/>
      <c r="AG133" s="2"/>
      <c r="AH133" s="2"/>
      <c r="AI133" s="2"/>
    </row>
    <row r="134" ht="38.25" customHeight="1">
      <c r="A134" s="7"/>
      <c r="B134" s="51">
        <f t="shared" si="1"/>
        <v>82</v>
      </c>
      <c r="C134" s="74"/>
      <c r="D134" s="38"/>
      <c r="E134" s="38"/>
      <c r="F134" s="38"/>
      <c r="G134" s="38"/>
      <c r="H134" s="38"/>
      <c r="I134" s="38"/>
      <c r="J134" s="38"/>
      <c r="K134" s="38"/>
      <c r="L134" s="75"/>
      <c r="M134" s="70"/>
      <c r="N134" s="17"/>
      <c r="O134" s="17"/>
      <c r="P134" s="17"/>
      <c r="Q134" s="36"/>
      <c r="R134" s="70"/>
      <c r="S134" s="17"/>
      <c r="T134" s="17"/>
      <c r="U134" s="17"/>
      <c r="V134" s="36"/>
      <c r="W134" s="71"/>
      <c r="X134" s="72"/>
      <c r="Y134" s="73"/>
      <c r="Z134" s="66"/>
      <c r="AA134" s="67"/>
      <c r="AB134" s="2"/>
      <c r="AC134" s="2"/>
      <c r="AD134" s="2"/>
      <c r="AE134" s="2"/>
      <c r="AF134" s="2"/>
      <c r="AG134" s="2"/>
      <c r="AH134" s="2"/>
      <c r="AI134" s="2"/>
    </row>
    <row r="135" ht="38.25" customHeight="1">
      <c r="A135" s="7"/>
      <c r="B135" s="51">
        <f t="shared" si="1"/>
        <v>83</v>
      </c>
      <c r="C135" s="74"/>
      <c r="D135" s="38"/>
      <c r="E135" s="38"/>
      <c r="F135" s="38"/>
      <c r="G135" s="38"/>
      <c r="H135" s="38"/>
      <c r="I135" s="38"/>
      <c r="J135" s="38"/>
      <c r="K135" s="38"/>
      <c r="L135" s="75"/>
      <c r="M135" s="70"/>
      <c r="N135" s="17"/>
      <c r="O135" s="17"/>
      <c r="P135" s="17"/>
      <c r="Q135" s="36"/>
      <c r="R135" s="70"/>
      <c r="S135" s="17"/>
      <c r="T135" s="17"/>
      <c r="U135" s="17"/>
      <c r="V135" s="36"/>
      <c r="W135" s="71"/>
      <c r="X135" s="72"/>
      <c r="Y135" s="73"/>
      <c r="Z135" s="66"/>
      <c r="AA135" s="67"/>
      <c r="AB135" s="2"/>
      <c r="AC135" s="2"/>
      <c r="AD135" s="2"/>
      <c r="AE135" s="2"/>
      <c r="AF135" s="2"/>
      <c r="AG135" s="2"/>
      <c r="AH135" s="2"/>
      <c r="AI135" s="2"/>
    </row>
    <row r="136" ht="38.25" customHeight="1">
      <c r="A136" s="7"/>
      <c r="B136" s="51">
        <f t="shared" si="1"/>
        <v>84</v>
      </c>
      <c r="C136" s="74"/>
      <c r="D136" s="38"/>
      <c r="E136" s="38"/>
      <c r="F136" s="38"/>
      <c r="G136" s="38"/>
      <c r="H136" s="38"/>
      <c r="I136" s="38"/>
      <c r="J136" s="38"/>
      <c r="K136" s="38"/>
      <c r="L136" s="75"/>
      <c r="M136" s="70"/>
      <c r="N136" s="17"/>
      <c r="O136" s="17"/>
      <c r="P136" s="17"/>
      <c r="Q136" s="36"/>
      <c r="R136" s="70"/>
      <c r="S136" s="17"/>
      <c r="T136" s="17"/>
      <c r="U136" s="17"/>
      <c r="V136" s="36"/>
      <c r="W136" s="71"/>
      <c r="X136" s="72"/>
      <c r="Y136" s="73"/>
      <c r="Z136" s="66"/>
      <c r="AA136" s="67"/>
      <c r="AB136" s="2"/>
      <c r="AC136" s="2"/>
      <c r="AD136" s="2"/>
      <c r="AE136" s="2"/>
      <c r="AF136" s="2"/>
      <c r="AG136" s="2"/>
      <c r="AH136" s="2"/>
      <c r="AI136" s="2"/>
    </row>
    <row r="137" ht="38.25" customHeight="1">
      <c r="A137" s="7"/>
      <c r="B137" s="51">
        <f t="shared" si="1"/>
        <v>85</v>
      </c>
      <c r="C137" s="74"/>
      <c r="D137" s="38"/>
      <c r="E137" s="38"/>
      <c r="F137" s="38"/>
      <c r="G137" s="38"/>
      <c r="H137" s="38"/>
      <c r="I137" s="38"/>
      <c r="J137" s="38"/>
      <c r="K137" s="38"/>
      <c r="L137" s="75"/>
      <c r="M137" s="70"/>
      <c r="N137" s="17"/>
      <c r="O137" s="17"/>
      <c r="P137" s="17"/>
      <c r="Q137" s="36"/>
      <c r="R137" s="70"/>
      <c r="S137" s="17"/>
      <c r="T137" s="17"/>
      <c r="U137" s="17"/>
      <c r="V137" s="36"/>
      <c r="W137" s="71"/>
      <c r="X137" s="72"/>
      <c r="Y137" s="73"/>
      <c r="Z137" s="66"/>
      <c r="AA137" s="67"/>
      <c r="AB137" s="2"/>
      <c r="AC137" s="2"/>
      <c r="AD137" s="2"/>
      <c r="AE137" s="2"/>
      <c r="AF137" s="2"/>
      <c r="AG137" s="2"/>
      <c r="AH137" s="2"/>
      <c r="AI137" s="2"/>
    </row>
    <row r="138" ht="38.25" customHeight="1">
      <c r="A138" s="7"/>
      <c r="B138" s="51">
        <f t="shared" si="1"/>
        <v>86</v>
      </c>
      <c r="C138" s="74"/>
      <c r="D138" s="38"/>
      <c r="E138" s="38"/>
      <c r="F138" s="38"/>
      <c r="G138" s="38"/>
      <c r="H138" s="38"/>
      <c r="I138" s="38"/>
      <c r="J138" s="38"/>
      <c r="K138" s="38"/>
      <c r="L138" s="75"/>
      <c r="M138" s="70"/>
      <c r="N138" s="17"/>
      <c r="O138" s="17"/>
      <c r="P138" s="17"/>
      <c r="Q138" s="36"/>
      <c r="R138" s="70"/>
      <c r="S138" s="17"/>
      <c r="T138" s="17"/>
      <c r="U138" s="17"/>
      <c r="V138" s="36"/>
      <c r="W138" s="71"/>
      <c r="X138" s="72"/>
      <c r="Y138" s="73"/>
      <c r="Z138" s="66"/>
      <c r="AA138" s="67"/>
      <c r="AB138" s="2"/>
      <c r="AC138" s="2"/>
      <c r="AD138" s="2"/>
      <c r="AE138" s="2"/>
      <c r="AF138" s="2"/>
      <c r="AG138" s="2"/>
      <c r="AH138" s="2"/>
      <c r="AI138" s="2"/>
    </row>
    <row r="139" ht="38.25" customHeight="1">
      <c r="A139" s="7"/>
      <c r="B139" s="51">
        <f t="shared" si="1"/>
        <v>87</v>
      </c>
      <c r="C139" s="74"/>
      <c r="D139" s="38"/>
      <c r="E139" s="38"/>
      <c r="F139" s="38"/>
      <c r="G139" s="38"/>
      <c r="H139" s="38"/>
      <c r="I139" s="38"/>
      <c r="J139" s="38"/>
      <c r="K139" s="38"/>
      <c r="L139" s="75"/>
      <c r="M139" s="70"/>
      <c r="N139" s="17"/>
      <c r="O139" s="17"/>
      <c r="P139" s="17"/>
      <c r="Q139" s="36"/>
      <c r="R139" s="70"/>
      <c r="S139" s="17"/>
      <c r="T139" s="17"/>
      <c r="U139" s="17"/>
      <c r="V139" s="36"/>
      <c r="W139" s="71"/>
      <c r="X139" s="72"/>
      <c r="Y139" s="73"/>
      <c r="Z139" s="66"/>
      <c r="AA139" s="67"/>
      <c r="AB139" s="2"/>
      <c r="AC139" s="2"/>
      <c r="AD139" s="2"/>
      <c r="AE139" s="2"/>
      <c r="AF139" s="2"/>
      <c r="AG139" s="2"/>
      <c r="AH139" s="2"/>
      <c r="AI139" s="2"/>
    </row>
    <row r="140" ht="38.25" customHeight="1">
      <c r="A140" s="7"/>
      <c r="B140" s="51">
        <f t="shared" si="1"/>
        <v>88</v>
      </c>
      <c r="C140" s="74"/>
      <c r="D140" s="38"/>
      <c r="E140" s="38"/>
      <c r="F140" s="38"/>
      <c r="G140" s="38"/>
      <c r="H140" s="38"/>
      <c r="I140" s="38"/>
      <c r="J140" s="38"/>
      <c r="K140" s="38"/>
      <c r="L140" s="75"/>
      <c r="M140" s="70"/>
      <c r="N140" s="17"/>
      <c r="O140" s="17"/>
      <c r="P140" s="17"/>
      <c r="Q140" s="36"/>
      <c r="R140" s="70"/>
      <c r="S140" s="17"/>
      <c r="T140" s="17"/>
      <c r="U140" s="17"/>
      <c r="V140" s="36"/>
      <c r="W140" s="71"/>
      <c r="X140" s="72"/>
      <c r="Y140" s="73"/>
      <c r="Z140" s="66"/>
      <c r="AA140" s="67"/>
      <c r="AB140" s="2"/>
      <c r="AC140" s="2"/>
      <c r="AD140" s="2"/>
      <c r="AE140" s="2"/>
      <c r="AF140" s="2"/>
      <c r="AG140" s="2"/>
      <c r="AH140" s="2"/>
      <c r="AI140" s="2"/>
    </row>
    <row r="141" ht="38.25" customHeight="1">
      <c r="A141" s="7"/>
      <c r="B141" s="51">
        <f t="shared" si="1"/>
        <v>89</v>
      </c>
      <c r="C141" s="74"/>
      <c r="D141" s="38"/>
      <c r="E141" s="38"/>
      <c r="F141" s="38"/>
      <c r="G141" s="38"/>
      <c r="H141" s="38"/>
      <c r="I141" s="38"/>
      <c r="J141" s="38"/>
      <c r="K141" s="38"/>
      <c r="L141" s="75"/>
      <c r="M141" s="70"/>
      <c r="N141" s="17"/>
      <c r="O141" s="17"/>
      <c r="P141" s="17"/>
      <c r="Q141" s="36"/>
      <c r="R141" s="70"/>
      <c r="S141" s="17"/>
      <c r="T141" s="17"/>
      <c r="U141" s="17"/>
      <c r="V141" s="36"/>
      <c r="W141" s="71"/>
      <c r="X141" s="72"/>
      <c r="Y141" s="73"/>
      <c r="Z141" s="66"/>
      <c r="AA141" s="67"/>
      <c r="AB141" s="2"/>
      <c r="AC141" s="2"/>
      <c r="AD141" s="2"/>
      <c r="AE141" s="2"/>
      <c r="AF141" s="2"/>
      <c r="AG141" s="2"/>
      <c r="AH141" s="2"/>
      <c r="AI141" s="2"/>
    </row>
    <row r="142" ht="38.25" customHeight="1">
      <c r="A142" s="7"/>
      <c r="B142" s="51">
        <f t="shared" si="1"/>
        <v>90</v>
      </c>
      <c r="C142" s="74"/>
      <c r="D142" s="38"/>
      <c r="E142" s="38"/>
      <c r="F142" s="38"/>
      <c r="G142" s="38"/>
      <c r="H142" s="38"/>
      <c r="I142" s="38"/>
      <c r="J142" s="38"/>
      <c r="K142" s="38"/>
      <c r="L142" s="75"/>
      <c r="M142" s="70"/>
      <c r="N142" s="17"/>
      <c r="O142" s="17"/>
      <c r="P142" s="17"/>
      <c r="Q142" s="36"/>
      <c r="R142" s="70"/>
      <c r="S142" s="17"/>
      <c r="T142" s="17"/>
      <c r="U142" s="17"/>
      <c r="V142" s="36"/>
      <c r="W142" s="71"/>
      <c r="X142" s="72"/>
      <c r="Y142" s="73"/>
      <c r="Z142" s="66"/>
      <c r="AA142" s="67"/>
      <c r="AB142" s="2"/>
      <c r="AC142" s="2"/>
      <c r="AD142" s="2"/>
      <c r="AE142" s="2"/>
      <c r="AF142" s="2"/>
      <c r="AG142" s="2"/>
      <c r="AH142" s="2"/>
      <c r="AI142" s="2"/>
    </row>
    <row r="143" ht="38.25" customHeight="1">
      <c r="A143" s="7"/>
      <c r="B143" s="51">
        <f t="shared" si="1"/>
        <v>91</v>
      </c>
      <c r="C143" s="74"/>
      <c r="D143" s="38"/>
      <c r="E143" s="38"/>
      <c r="F143" s="38"/>
      <c r="G143" s="38"/>
      <c r="H143" s="38"/>
      <c r="I143" s="38"/>
      <c r="J143" s="38"/>
      <c r="K143" s="38"/>
      <c r="L143" s="75"/>
      <c r="M143" s="70"/>
      <c r="N143" s="17"/>
      <c r="O143" s="17"/>
      <c r="P143" s="17"/>
      <c r="Q143" s="36"/>
      <c r="R143" s="70"/>
      <c r="S143" s="17"/>
      <c r="T143" s="17"/>
      <c r="U143" s="17"/>
      <c r="V143" s="36"/>
      <c r="W143" s="71"/>
      <c r="X143" s="72"/>
      <c r="Y143" s="73"/>
      <c r="Z143" s="66"/>
      <c r="AA143" s="67"/>
      <c r="AB143" s="2"/>
      <c r="AC143" s="2"/>
      <c r="AD143" s="2"/>
      <c r="AE143" s="2"/>
      <c r="AF143" s="2"/>
      <c r="AG143" s="2"/>
      <c r="AH143" s="2"/>
      <c r="AI143" s="2"/>
    </row>
    <row r="144" ht="38.25" customHeight="1">
      <c r="A144" s="7"/>
      <c r="B144" s="51">
        <f t="shared" si="1"/>
        <v>92</v>
      </c>
      <c r="C144" s="74"/>
      <c r="D144" s="38"/>
      <c r="E144" s="38"/>
      <c r="F144" s="38"/>
      <c r="G144" s="38"/>
      <c r="H144" s="38"/>
      <c r="I144" s="38"/>
      <c r="J144" s="38"/>
      <c r="K144" s="38"/>
      <c r="L144" s="75"/>
      <c r="M144" s="70"/>
      <c r="N144" s="17"/>
      <c r="O144" s="17"/>
      <c r="P144" s="17"/>
      <c r="Q144" s="36"/>
      <c r="R144" s="70"/>
      <c r="S144" s="17"/>
      <c r="T144" s="17"/>
      <c r="U144" s="17"/>
      <c r="V144" s="36"/>
      <c r="W144" s="71"/>
      <c r="X144" s="72"/>
      <c r="Y144" s="73"/>
      <c r="Z144" s="66"/>
      <c r="AA144" s="67"/>
      <c r="AB144" s="2"/>
      <c r="AC144" s="2"/>
      <c r="AD144" s="2"/>
      <c r="AE144" s="2"/>
      <c r="AF144" s="2"/>
      <c r="AG144" s="2"/>
      <c r="AH144" s="2"/>
      <c r="AI144" s="2"/>
    </row>
    <row r="145" ht="38.25" customHeight="1">
      <c r="A145" s="7"/>
      <c r="B145" s="51">
        <f t="shared" si="1"/>
        <v>93</v>
      </c>
      <c r="C145" s="74"/>
      <c r="D145" s="38"/>
      <c r="E145" s="38"/>
      <c r="F145" s="38"/>
      <c r="G145" s="38"/>
      <c r="H145" s="38"/>
      <c r="I145" s="38"/>
      <c r="J145" s="38"/>
      <c r="K145" s="38"/>
      <c r="L145" s="75"/>
      <c r="M145" s="70"/>
      <c r="N145" s="17"/>
      <c r="O145" s="17"/>
      <c r="P145" s="17"/>
      <c r="Q145" s="36"/>
      <c r="R145" s="70"/>
      <c r="S145" s="17"/>
      <c r="T145" s="17"/>
      <c r="U145" s="17"/>
      <c r="V145" s="36"/>
      <c r="W145" s="71"/>
      <c r="X145" s="72"/>
      <c r="Y145" s="73"/>
      <c r="Z145" s="66"/>
      <c r="AA145" s="67"/>
      <c r="AB145" s="2"/>
      <c r="AC145" s="2"/>
      <c r="AD145" s="2"/>
      <c r="AE145" s="2"/>
      <c r="AF145" s="2"/>
      <c r="AG145" s="2"/>
      <c r="AH145" s="2"/>
      <c r="AI145" s="2"/>
    </row>
    <row r="146" ht="38.25" customHeight="1">
      <c r="A146" s="7"/>
      <c r="B146" s="51">
        <f t="shared" si="1"/>
        <v>94</v>
      </c>
      <c r="C146" s="74"/>
      <c r="D146" s="38"/>
      <c r="E146" s="38"/>
      <c r="F146" s="38"/>
      <c r="G146" s="38"/>
      <c r="H146" s="38"/>
      <c r="I146" s="38"/>
      <c r="J146" s="38"/>
      <c r="K146" s="38"/>
      <c r="L146" s="75"/>
      <c r="M146" s="70"/>
      <c r="N146" s="17"/>
      <c r="O146" s="17"/>
      <c r="P146" s="17"/>
      <c r="Q146" s="36"/>
      <c r="R146" s="70"/>
      <c r="S146" s="17"/>
      <c r="T146" s="17"/>
      <c r="U146" s="17"/>
      <c r="V146" s="36"/>
      <c r="W146" s="71"/>
      <c r="X146" s="72"/>
      <c r="Y146" s="73"/>
      <c r="Z146" s="66"/>
      <c r="AA146" s="67"/>
      <c r="AB146" s="2"/>
      <c r="AC146" s="2"/>
      <c r="AD146" s="2"/>
      <c r="AE146" s="2"/>
      <c r="AF146" s="2"/>
      <c r="AG146" s="2"/>
      <c r="AH146" s="2"/>
      <c r="AI146" s="2"/>
    </row>
    <row r="147" ht="38.25" customHeight="1">
      <c r="A147" s="7"/>
      <c r="B147" s="51">
        <f t="shared" si="1"/>
        <v>95</v>
      </c>
      <c r="C147" s="74"/>
      <c r="D147" s="38"/>
      <c r="E147" s="38"/>
      <c r="F147" s="38"/>
      <c r="G147" s="38"/>
      <c r="H147" s="38"/>
      <c r="I147" s="38"/>
      <c r="J147" s="38"/>
      <c r="K147" s="38"/>
      <c r="L147" s="75"/>
      <c r="M147" s="70"/>
      <c r="N147" s="17"/>
      <c r="O147" s="17"/>
      <c r="P147" s="17"/>
      <c r="Q147" s="36"/>
      <c r="R147" s="70"/>
      <c r="S147" s="17"/>
      <c r="T147" s="17"/>
      <c r="U147" s="17"/>
      <c r="V147" s="36"/>
      <c r="W147" s="71"/>
      <c r="X147" s="72"/>
      <c r="Y147" s="73"/>
      <c r="Z147" s="66"/>
      <c r="AA147" s="67"/>
      <c r="AB147" s="2"/>
      <c r="AC147" s="2"/>
      <c r="AD147" s="2"/>
      <c r="AE147" s="2"/>
      <c r="AF147" s="2"/>
      <c r="AG147" s="2"/>
      <c r="AH147" s="2"/>
      <c r="AI147" s="2"/>
    </row>
    <row r="148" ht="38.25" customHeight="1">
      <c r="A148" s="7"/>
      <c r="B148" s="51">
        <f t="shared" si="1"/>
        <v>96</v>
      </c>
      <c r="C148" s="74"/>
      <c r="D148" s="38"/>
      <c r="E148" s="38"/>
      <c r="F148" s="38"/>
      <c r="G148" s="38"/>
      <c r="H148" s="38"/>
      <c r="I148" s="38"/>
      <c r="J148" s="38"/>
      <c r="K148" s="38"/>
      <c r="L148" s="75"/>
      <c r="M148" s="70"/>
      <c r="N148" s="17"/>
      <c r="O148" s="17"/>
      <c r="P148" s="17"/>
      <c r="Q148" s="36"/>
      <c r="R148" s="70"/>
      <c r="S148" s="17"/>
      <c r="T148" s="17"/>
      <c r="U148" s="17"/>
      <c r="V148" s="36"/>
      <c r="W148" s="71"/>
      <c r="X148" s="72"/>
      <c r="Y148" s="73"/>
      <c r="Z148" s="66"/>
      <c r="AA148" s="67"/>
      <c r="AB148" s="2"/>
      <c r="AC148" s="2"/>
      <c r="AD148" s="2"/>
      <c r="AE148" s="2"/>
      <c r="AF148" s="2"/>
      <c r="AG148" s="2"/>
      <c r="AH148" s="2"/>
      <c r="AI148" s="2"/>
    </row>
    <row r="149" ht="38.25" customHeight="1">
      <c r="A149" s="7"/>
      <c r="B149" s="51">
        <f t="shared" si="1"/>
        <v>97</v>
      </c>
      <c r="C149" s="74"/>
      <c r="D149" s="38"/>
      <c r="E149" s="38"/>
      <c r="F149" s="38"/>
      <c r="G149" s="38"/>
      <c r="H149" s="38"/>
      <c r="I149" s="38"/>
      <c r="J149" s="38"/>
      <c r="K149" s="38"/>
      <c r="L149" s="75"/>
      <c r="M149" s="70"/>
      <c r="N149" s="17"/>
      <c r="O149" s="17"/>
      <c r="P149" s="17"/>
      <c r="Q149" s="36"/>
      <c r="R149" s="70"/>
      <c r="S149" s="17"/>
      <c r="T149" s="17"/>
      <c r="U149" s="17"/>
      <c r="V149" s="36"/>
      <c r="W149" s="71"/>
      <c r="X149" s="72"/>
      <c r="Y149" s="73"/>
      <c r="Z149" s="66"/>
      <c r="AA149" s="67"/>
      <c r="AB149" s="2"/>
      <c r="AC149" s="2"/>
      <c r="AD149" s="2"/>
      <c r="AE149" s="2"/>
      <c r="AF149" s="2"/>
      <c r="AG149" s="2"/>
      <c r="AH149" s="2"/>
      <c r="AI149" s="2"/>
    </row>
    <row r="150" ht="38.25" customHeight="1">
      <c r="A150" s="7"/>
      <c r="B150" s="51">
        <f t="shared" si="1"/>
        <v>98</v>
      </c>
      <c r="C150" s="74"/>
      <c r="D150" s="38"/>
      <c r="E150" s="38"/>
      <c r="F150" s="38"/>
      <c r="G150" s="38"/>
      <c r="H150" s="38"/>
      <c r="I150" s="38"/>
      <c r="J150" s="38"/>
      <c r="K150" s="38"/>
      <c r="L150" s="75"/>
      <c r="M150" s="70"/>
      <c r="N150" s="17"/>
      <c r="O150" s="17"/>
      <c r="P150" s="17"/>
      <c r="Q150" s="36"/>
      <c r="R150" s="70"/>
      <c r="S150" s="17"/>
      <c r="T150" s="17"/>
      <c r="U150" s="17"/>
      <c r="V150" s="36"/>
      <c r="W150" s="71"/>
      <c r="X150" s="72"/>
      <c r="Y150" s="73"/>
      <c r="Z150" s="66"/>
      <c r="AA150" s="67"/>
      <c r="AB150" s="2"/>
      <c r="AC150" s="2"/>
      <c r="AD150" s="2"/>
      <c r="AE150" s="2"/>
      <c r="AF150" s="2"/>
      <c r="AG150" s="2"/>
      <c r="AH150" s="2"/>
      <c r="AI150" s="2"/>
    </row>
    <row r="151" ht="38.25" customHeight="1">
      <c r="A151" s="7"/>
      <c r="B151" s="51">
        <f t="shared" si="1"/>
        <v>99</v>
      </c>
      <c r="C151" s="74"/>
      <c r="D151" s="38"/>
      <c r="E151" s="38"/>
      <c r="F151" s="38"/>
      <c r="G151" s="38"/>
      <c r="H151" s="38"/>
      <c r="I151" s="38"/>
      <c r="J151" s="38"/>
      <c r="K151" s="38"/>
      <c r="L151" s="75"/>
      <c r="M151" s="70"/>
      <c r="N151" s="17"/>
      <c r="O151" s="17"/>
      <c r="P151" s="17"/>
      <c r="Q151" s="36"/>
      <c r="R151" s="70"/>
      <c r="S151" s="17"/>
      <c r="T151" s="17"/>
      <c r="U151" s="17"/>
      <c r="V151" s="36"/>
      <c r="W151" s="71"/>
      <c r="X151" s="72"/>
      <c r="Y151" s="73"/>
      <c r="Z151" s="66"/>
      <c r="AA151" s="67"/>
      <c r="AB151" s="2"/>
      <c r="AC151" s="2"/>
      <c r="AD151" s="2"/>
      <c r="AE151" s="2"/>
      <c r="AF151" s="2"/>
      <c r="AG151" s="2"/>
      <c r="AH151" s="2"/>
      <c r="AI151" s="2"/>
    </row>
    <row r="152" ht="38.25" customHeight="1">
      <c r="A152" s="7"/>
      <c r="B152" s="51">
        <f t="shared" si="1"/>
        <v>100</v>
      </c>
      <c r="C152" s="76"/>
      <c r="D152" s="42"/>
      <c r="E152" s="42"/>
      <c r="F152" s="42"/>
      <c r="G152" s="42"/>
      <c r="H152" s="42"/>
      <c r="I152" s="42"/>
      <c r="J152" s="42"/>
      <c r="K152" s="42"/>
      <c r="L152" s="77"/>
      <c r="M152" s="78"/>
      <c r="N152" s="42"/>
      <c r="O152" s="42"/>
      <c r="P152" s="42"/>
      <c r="Q152" s="77"/>
      <c r="R152" s="78"/>
      <c r="S152" s="42"/>
      <c r="T152" s="42"/>
      <c r="U152" s="42"/>
      <c r="V152" s="77"/>
      <c r="W152" s="79"/>
      <c r="X152" s="80"/>
      <c r="Y152" s="81"/>
      <c r="Z152" s="66"/>
      <c r="AA152" s="67"/>
      <c r="AB152" s="2"/>
      <c r="AC152" s="2"/>
      <c r="AD152" s="2"/>
      <c r="AE152" s="2"/>
      <c r="AF152" s="2"/>
      <c r="AG152" s="2"/>
      <c r="AH152" s="2"/>
      <c r="AI152" s="2"/>
    </row>
    <row r="153" ht="4.5" customHeight="1">
      <c r="A153" s="8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ht="28.5" customHeight="1">
      <c r="A154" s="2"/>
      <c r="B154" s="83"/>
      <c r="C154" s="84"/>
      <c r="AB154" s="2"/>
      <c r="AC154" s="2"/>
      <c r="AD154" s="2"/>
      <c r="AE154" s="2"/>
      <c r="AF154" s="2"/>
      <c r="AG154" s="2"/>
      <c r="AH154" s="2"/>
      <c r="AI154" s="2"/>
    </row>
    <row r="155"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ht="19.5" customHeight="1">
      <c r="A158" s="2"/>
      <c r="B158" s="2"/>
      <c r="C158" s="2"/>
      <c r="D158" s="2"/>
      <c r="E158" s="2"/>
      <c r="F158" s="2"/>
      <c r="G158" s="2"/>
      <c r="H158" s="2"/>
      <c r="I158" s="2"/>
      <c r="J158" s="2"/>
      <c r="K158" s="2"/>
      <c r="L158" s="2"/>
      <c r="M158" s="2"/>
      <c r="N158" s="2"/>
      <c r="O158" s="2"/>
      <c r="P158" s="2"/>
      <c r="Q158" s="2"/>
      <c r="R158" s="2"/>
      <c r="S158" s="2"/>
      <c r="T158" s="2"/>
      <c r="U158" s="2"/>
      <c r="V158" s="85"/>
      <c r="W158" s="85"/>
      <c r="X158" s="2"/>
      <c r="Y158" s="2"/>
      <c r="Z158" s="2"/>
      <c r="AA158" s="2"/>
      <c r="AB158" s="2"/>
      <c r="AC158" s="2"/>
      <c r="AD158" s="2"/>
      <c r="AE158" s="2"/>
      <c r="AF158" s="2"/>
      <c r="AG158" s="2"/>
      <c r="AH158" s="2"/>
      <c r="AI158" s="2"/>
    </row>
    <row r="159" ht="19.5" customHeight="1">
      <c r="A159" s="2"/>
      <c r="B159" s="2"/>
      <c r="C159" s="2"/>
      <c r="D159" s="2"/>
      <c r="E159" s="2"/>
      <c r="F159" s="2"/>
      <c r="G159" s="2"/>
      <c r="H159" s="2"/>
      <c r="I159" s="2"/>
      <c r="J159" s="2"/>
      <c r="K159" s="2"/>
      <c r="L159" s="2"/>
      <c r="M159" s="2"/>
      <c r="N159" s="2"/>
      <c r="O159" s="2"/>
      <c r="P159" s="2"/>
      <c r="Q159" s="2"/>
      <c r="R159" s="2"/>
      <c r="S159" s="2"/>
      <c r="T159" s="2"/>
      <c r="U159" s="2"/>
      <c r="V159" s="86"/>
      <c r="W159" s="86"/>
      <c r="X159" s="2"/>
      <c r="Y159" s="2"/>
      <c r="Z159" s="2"/>
      <c r="AA159" s="2"/>
      <c r="AB159" s="2"/>
      <c r="AC159" s="2"/>
      <c r="AD159" s="2"/>
      <c r="AE159" s="2"/>
      <c r="AF159" s="2"/>
      <c r="AG159" s="2"/>
      <c r="AH159" s="2"/>
      <c r="AI159" s="2"/>
    </row>
    <row r="160" ht="19.5" customHeight="1">
      <c r="A160" s="2"/>
      <c r="B160" s="2"/>
      <c r="C160" s="2"/>
      <c r="D160" s="2"/>
      <c r="E160" s="2"/>
      <c r="F160" s="2"/>
      <c r="G160" s="2"/>
      <c r="H160" s="2"/>
      <c r="I160" s="2"/>
      <c r="J160" s="2"/>
      <c r="K160" s="2"/>
      <c r="L160" s="2"/>
      <c r="M160" s="2"/>
      <c r="N160" s="2"/>
      <c r="O160" s="2"/>
      <c r="P160" s="2"/>
      <c r="Q160" s="2"/>
      <c r="R160" s="2"/>
      <c r="S160" s="2"/>
      <c r="T160" s="2"/>
      <c r="U160" s="2"/>
      <c r="V160" s="87"/>
      <c r="W160" s="87"/>
      <c r="X160" s="2"/>
      <c r="Y160" s="2"/>
      <c r="Z160" s="2"/>
      <c r="AA160" s="2"/>
      <c r="AB160" s="2"/>
      <c r="AC160" s="2"/>
      <c r="AD160" s="2"/>
      <c r="AE160" s="2"/>
      <c r="AF160" s="2"/>
      <c r="AG160" s="2"/>
      <c r="AH160" s="2"/>
      <c r="AI160" s="2"/>
    </row>
    <row r="161"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row>
    <row r="182"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ht="1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row>
    <row r="185" ht="1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row>
    <row r="186" ht="1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7" ht="1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ht="1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row>
    <row r="189" ht="1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row>
    <row r="190" ht="1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row>
    <row r="191" ht="1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row>
    <row r="192" ht="1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ht="1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row>
    <row r="194" ht="1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ht="1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ht="1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ht="1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ht="1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ht="1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ht="1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ht="1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2" ht="1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row>
    <row r="203" ht="1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row>
    <row r="204" ht="1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row>
    <row r="205" ht="1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ht="1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row>
    <row r="207" ht="1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row>
    <row r="208" ht="1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row>
    <row r="209" ht="1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row>
    <row r="210" ht="1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row>
    <row r="211" ht="1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row>
    <row r="212" ht="1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row>
    <row r="213" ht="1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row>
    <row r="214" ht="1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ht="1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row>
    <row r="216" ht="1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row>
    <row r="217" ht="1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row>
    <row r="218" ht="1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row>
    <row r="219" ht="1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ht="1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row>
    <row r="221" ht="1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row>
    <row r="222" ht="1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row>
    <row r="223" ht="1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row>
    <row r="224" ht="1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row>
    <row r="225" ht="1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row>
    <row r="226" ht="1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row>
    <row r="227" ht="1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row>
    <row r="228" ht="1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ht="1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row>
    <row r="230" ht="1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row>
    <row r="231" ht="1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row>
    <row r="232" ht="1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row>
    <row r="233" ht="1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ht="1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row>
    <row r="235" ht="1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row>
    <row r="236" ht="1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row>
    <row r="237" ht="1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row>
    <row r="238" ht="1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ht="1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row>
    <row r="240" ht="1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row>
    <row r="241" ht="1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row>
    <row r="242" ht="1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ht="1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row>
    <row r="244" ht="1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row>
    <row r="245" ht="1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ht="1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row>
    <row r="247" ht="1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ht="1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row>
    <row r="249" ht="1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row r="250" ht="1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row>
    <row r="251" ht="1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row>
    <row r="252" ht="1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row>
    <row r="253" ht="1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row>
    <row r="254" ht="1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row>
    <row r="255" ht="1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row>
    <row r="256" ht="1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row>
    <row r="257" ht="1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row>
    <row r="258" ht="1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row>
    <row r="259" ht="1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row>
    <row r="260" ht="1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row>
    <row r="261" ht="1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row>
    <row r="262" ht="1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row>
    <row r="263" ht="1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row>
    <row r="264" ht="1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row>
    <row r="265" ht="1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row>
    <row r="266" ht="1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row>
    <row r="267" ht="1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row>
    <row r="268" ht="1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row>
    <row r="269" ht="1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row>
    <row r="270" ht="1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row>
    <row r="271" ht="1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row>
    <row r="272" ht="1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row>
    <row r="273" ht="1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row>
    <row r="274" ht="1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row>
    <row r="275" ht="1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row>
    <row r="276" ht="1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row>
    <row r="277" ht="1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row>
    <row r="278" ht="1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row>
    <row r="279" ht="1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row>
    <row r="280" ht="1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row>
    <row r="281" ht="1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row>
    <row r="282" ht="1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row>
    <row r="283" ht="1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row>
    <row r="284" ht="1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row>
    <row r="285" ht="1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row>
    <row r="286" ht="1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row>
    <row r="287" ht="1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row>
    <row r="288" ht="1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row>
    <row r="289" ht="1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row>
    <row r="290" ht="1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row>
    <row r="291" ht="1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row>
    <row r="292" ht="1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row>
    <row r="293" ht="1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row>
    <row r="294" ht="1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row>
    <row r="295" ht="1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row>
    <row r="296" ht="1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row>
    <row r="297" ht="1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row>
    <row r="298" ht="1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row>
    <row r="299" ht="1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row>
    <row r="300" ht="1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row>
    <row r="301" ht="1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row>
    <row r="302" ht="1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row>
    <row r="303" ht="1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row>
    <row r="304" ht="1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row>
    <row r="305" ht="1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row>
    <row r="306" ht="1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row>
    <row r="307" ht="1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row>
    <row r="308" ht="1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row>
    <row r="309" ht="1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row>
    <row r="310" ht="1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row>
    <row r="311" ht="1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row>
    <row r="312" ht="1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row>
    <row r="313" ht="1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row>
    <row r="314" ht="1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row>
    <row r="315" ht="1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row>
    <row r="316" ht="1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row>
    <row r="317" ht="1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row>
    <row r="318" ht="1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row>
    <row r="319" ht="1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row>
    <row r="320" ht="1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row>
    <row r="321" ht="1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row>
    <row r="322" ht="1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row>
    <row r="323" ht="1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row>
    <row r="324" ht="1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row>
    <row r="325" ht="1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row>
    <row r="326" ht="1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row>
    <row r="327" ht="1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row>
    <row r="328" ht="1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row>
    <row r="329" ht="1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row>
    <row r="330" ht="1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row>
    <row r="331" ht="1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row>
    <row r="332" ht="1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row>
    <row r="333" ht="1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row>
    <row r="334" ht="1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row>
    <row r="335" ht="1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row>
    <row r="336" ht="1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row>
    <row r="337" ht="1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row>
    <row r="338" ht="1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row>
    <row r="339" ht="1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row>
    <row r="340" ht="1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row>
    <row r="341" ht="1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row>
    <row r="342" ht="1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row>
    <row r="343" ht="1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row>
    <row r="344" ht="1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row>
    <row r="345" ht="1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row>
    <row r="346" ht="1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row>
    <row r="347" ht="1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row>
    <row r="348" ht="1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row>
    <row r="349" ht="1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row>
    <row r="350" ht="1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row>
    <row r="351" ht="1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row>
    <row r="352" ht="1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row>
    <row r="353" ht="1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row>
    <row r="354" ht="1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row>
    <row r="355" ht="1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row>
    <row r="356" ht="1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row>
    <row r="357" ht="1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row>
    <row r="358" ht="1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row>
    <row r="359" ht="1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row>
    <row r="360" ht="1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row>
    <row r="361" ht="1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row>
    <row r="362" ht="1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row>
    <row r="363" ht="1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row>
    <row r="364" ht="1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row>
    <row r="365" ht="1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row>
    <row r="366" ht="1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row>
    <row r="367" ht="1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row>
    <row r="368" ht="1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row>
    <row r="369" ht="1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row>
    <row r="370" ht="1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row>
    <row r="371" ht="1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row>
    <row r="372" ht="1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row>
    <row r="373" ht="1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row>
    <row r="374" ht="1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row>
    <row r="375" ht="1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row>
    <row r="376" ht="1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row>
    <row r="377" ht="1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row>
    <row r="378" ht="1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row>
    <row r="379" ht="1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row>
    <row r="380" ht="1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row>
    <row r="381" ht="1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row>
    <row r="382" ht="1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row>
    <row r="383" ht="1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row>
    <row r="384" ht="1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row>
    <row r="385" ht="1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row>
    <row r="386" ht="1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row>
    <row r="387" ht="1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row>
    <row r="388" ht="1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row>
    <row r="389" ht="1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row>
    <row r="390" ht="1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row>
    <row r="391" ht="1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row>
    <row r="392" ht="1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row>
    <row r="393" ht="1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row>
    <row r="394" ht="1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row>
    <row r="395" ht="1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row>
    <row r="396" ht="1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row>
    <row r="397" ht="1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row>
    <row r="398" ht="1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row>
    <row r="399" ht="1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row>
    <row r="400" ht="1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row>
    <row r="401" ht="1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row>
    <row r="402" ht="1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row>
    <row r="403" ht="1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row>
    <row r="404" ht="1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row>
    <row r="405" ht="1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row>
    <row r="406" ht="1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row>
    <row r="407" ht="1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row>
    <row r="408" ht="1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row>
    <row r="409" ht="1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row>
    <row r="410" ht="1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row>
    <row r="411" ht="1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row>
    <row r="412" ht="1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row>
    <row r="413" ht="1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row>
    <row r="414" ht="1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row>
    <row r="415" ht="1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row>
    <row r="416" ht="1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row>
    <row r="417" ht="1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row>
    <row r="418" ht="1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row>
    <row r="419" ht="1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row>
    <row r="420" ht="1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row>
    <row r="421" ht="1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row>
    <row r="422" ht="1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row>
    <row r="423" ht="1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row>
    <row r="424" ht="1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row>
    <row r="425" ht="1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row>
    <row r="426" ht="1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row>
    <row r="427" ht="1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row>
    <row r="428" ht="1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row>
    <row r="429" ht="1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row>
    <row r="430" ht="1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row>
    <row r="431" ht="1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row>
    <row r="432" ht="1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row>
    <row r="433" ht="1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row>
    <row r="434" ht="1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row>
    <row r="435" ht="1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row>
    <row r="436" ht="1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row>
    <row r="437" ht="1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row>
    <row r="438" ht="1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row>
    <row r="439" ht="1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row>
    <row r="440" ht="1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row>
    <row r="441" ht="1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row>
    <row r="442" ht="1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row>
    <row r="443" ht="1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row>
    <row r="444" ht="1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row>
    <row r="445" ht="1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row>
    <row r="446" ht="1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row>
    <row r="447" ht="1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row>
    <row r="448" ht="1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row>
    <row r="449" ht="1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row>
    <row r="450" ht="1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row>
    <row r="451" ht="1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row>
    <row r="452" ht="1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row>
    <row r="453" ht="1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row>
    <row r="454" ht="1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row>
    <row r="455" ht="1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row>
    <row r="456" ht="1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row>
    <row r="457" ht="1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row>
    <row r="458" ht="1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row>
    <row r="459" ht="1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row>
    <row r="460" ht="1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row>
    <row r="461" ht="1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row>
    <row r="462" ht="1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row>
    <row r="463" ht="1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row>
    <row r="464" ht="1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row>
    <row r="465" ht="1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row>
    <row r="466" ht="1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row>
    <row r="467" ht="1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row>
    <row r="468" ht="1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row>
    <row r="469" ht="1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row>
    <row r="470" ht="1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row>
    <row r="471" ht="1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row>
    <row r="472" ht="1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row>
    <row r="473" ht="1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row>
    <row r="474" ht="1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row>
    <row r="475" ht="1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row>
    <row r="476" ht="1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row>
    <row r="477" ht="1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row>
    <row r="478" ht="1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row>
    <row r="479" ht="1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row>
    <row r="480" ht="1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row>
    <row r="481" ht="1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row>
    <row r="482" ht="1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row>
    <row r="483" ht="1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row>
    <row r="484" ht="1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row>
    <row r="485" ht="1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row>
    <row r="486" ht="1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row>
    <row r="487" ht="1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row>
    <row r="488" ht="1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row>
    <row r="489" ht="1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row>
    <row r="490" ht="1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row>
    <row r="491" ht="1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row>
    <row r="492" ht="1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row>
    <row r="493" ht="1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row>
    <row r="494" ht="1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row>
    <row r="495" ht="1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row>
    <row r="496" ht="1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row>
    <row r="497" ht="1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row>
    <row r="498" ht="1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row>
    <row r="499" ht="1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row>
    <row r="500" ht="1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row>
    <row r="501" ht="1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row>
    <row r="502" ht="1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row>
    <row r="503" ht="1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row>
    <row r="504" ht="1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row>
    <row r="505" ht="1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row>
    <row r="506" ht="1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row>
    <row r="507" ht="1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row>
    <row r="508" ht="1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row>
    <row r="509" ht="1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row>
    <row r="510" ht="1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row>
    <row r="511" ht="1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row>
    <row r="512" ht="1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row>
    <row r="513" ht="1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row>
    <row r="514" ht="1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row>
    <row r="515" ht="1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row>
    <row r="516" ht="1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row>
    <row r="517" ht="1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row>
    <row r="518" ht="1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row>
    <row r="519" ht="1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row>
    <row r="520" ht="1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row>
    <row r="521" ht="1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row>
    <row r="522" ht="1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row>
    <row r="523" ht="1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row>
    <row r="524" ht="1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row>
    <row r="525" ht="1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row>
    <row r="526" ht="1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row>
    <row r="527" ht="1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row>
    <row r="528" ht="1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row>
    <row r="529" ht="1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row>
    <row r="530" ht="1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row>
    <row r="531" ht="1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row>
    <row r="532" ht="1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row>
    <row r="533" ht="1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row>
    <row r="534" ht="1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row>
    <row r="535" ht="1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row>
    <row r="536" ht="1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row>
    <row r="537" ht="1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row>
    <row r="538" ht="1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row>
    <row r="539" ht="1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row>
    <row r="540" ht="1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row>
    <row r="541" ht="1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row>
    <row r="542" ht="1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row>
    <row r="543" ht="1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row>
    <row r="544" ht="1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row>
    <row r="545" ht="1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row>
    <row r="546" ht="1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row>
    <row r="547" ht="1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row>
    <row r="548" ht="1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row>
    <row r="549" ht="1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row>
    <row r="550" ht="1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row>
    <row r="551" ht="1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row>
    <row r="552" ht="1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row>
    <row r="553" ht="1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row>
    <row r="554" ht="1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row>
    <row r="555" ht="1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row>
    <row r="556" ht="1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row>
    <row r="557" ht="1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row>
    <row r="558" ht="1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row>
    <row r="559" ht="1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row>
    <row r="560" ht="1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row>
    <row r="561" ht="1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row>
    <row r="562" ht="1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row>
    <row r="563" ht="1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row>
    <row r="564" ht="1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row>
    <row r="565" ht="1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row>
    <row r="566" ht="1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row>
    <row r="567" ht="1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row>
    <row r="568" ht="1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row>
    <row r="569" ht="1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row>
    <row r="570" ht="1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row>
    <row r="571" ht="1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row>
    <row r="572" ht="1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row>
    <row r="573" ht="1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row>
    <row r="574" ht="1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row>
    <row r="575" ht="1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row>
    <row r="576" ht="1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row>
    <row r="577" ht="1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row>
    <row r="578" ht="1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row>
    <row r="579" ht="1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row>
    <row r="580" ht="1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row>
    <row r="581" ht="1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row>
    <row r="582" ht="1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row>
    <row r="583" ht="1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row>
    <row r="584" ht="1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row>
    <row r="585" ht="1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row>
    <row r="586" ht="1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row>
    <row r="587" ht="1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row>
    <row r="588" ht="1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row>
    <row r="589" ht="1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row>
    <row r="590" ht="1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row>
    <row r="591" ht="1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row>
    <row r="592" ht="1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row>
    <row r="593" ht="1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row>
    <row r="594" ht="1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row>
    <row r="595" ht="1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row>
    <row r="596" ht="1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row>
    <row r="597" ht="1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row>
    <row r="598" ht="1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row>
    <row r="599" ht="1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row>
    <row r="600" ht="1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row>
    <row r="601" ht="1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row>
    <row r="602" ht="1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row>
    <row r="603" ht="1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row>
    <row r="604" ht="1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row>
    <row r="605" ht="1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row>
    <row r="606" ht="1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row>
    <row r="607" ht="1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row>
    <row r="608" ht="1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row>
    <row r="609" ht="1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row>
    <row r="610" ht="1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row>
    <row r="611" ht="1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row>
    <row r="612" ht="1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row>
    <row r="613" ht="1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row>
    <row r="614" ht="1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row>
    <row r="615" ht="1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row>
    <row r="616" ht="1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row>
    <row r="617" ht="1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row>
    <row r="618" ht="1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row>
    <row r="619" ht="1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row>
    <row r="620" ht="1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row>
    <row r="621" ht="1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row>
    <row r="622" ht="1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row>
    <row r="623" ht="1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row>
    <row r="624" ht="1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row>
    <row r="625" ht="1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row>
    <row r="626" ht="1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row>
    <row r="627" ht="1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row>
    <row r="628" ht="1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row>
    <row r="629" ht="1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row>
    <row r="630" ht="1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row>
    <row r="631" ht="1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row>
    <row r="632" ht="1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row>
    <row r="633" ht="1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row>
    <row r="634" ht="1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row>
    <row r="635" ht="1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row>
    <row r="636" ht="1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row>
    <row r="637" ht="1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row>
    <row r="638" ht="1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row>
    <row r="639" ht="1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row>
    <row r="640" ht="1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row>
    <row r="641" ht="1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row>
    <row r="642" ht="1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row>
    <row r="643" ht="1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row>
    <row r="644" ht="1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row>
    <row r="645" ht="1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row>
    <row r="646" ht="1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row>
    <row r="647" ht="1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row>
    <row r="648" ht="1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row>
    <row r="649" ht="1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row>
    <row r="650" ht="1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row>
    <row r="651" ht="1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row>
    <row r="652" ht="1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row>
    <row r="653" ht="1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row>
    <row r="654" ht="1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row>
    <row r="655" ht="1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row>
    <row r="656" ht="1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row>
    <row r="657" ht="1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row>
    <row r="658" ht="1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row>
    <row r="659" ht="1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row>
    <row r="660" ht="1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row>
    <row r="661" ht="1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row>
    <row r="662" ht="1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row>
    <row r="663" ht="1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row>
    <row r="664" ht="1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row>
    <row r="665" ht="1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row>
    <row r="666" ht="1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row>
    <row r="667" ht="1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row>
    <row r="668" ht="1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row>
    <row r="669" ht="1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row>
    <row r="670" ht="1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row>
    <row r="671" ht="1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row>
    <row r="672" ht="1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row>
    <row r="673" ht="1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row>
    <row r="674" ht="1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row>
    <row r="675" ht="1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row>
    <row r="676" ht="1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row>
    <row r="677" ht="1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row>
    <row r="678" ht="1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row>
    <row r="679" ht="1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row>
    <row r="680" ht="1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row>
    <row r="681" ht="1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row>
    <row r="682" ht="1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row>
    <row r="683" ht="1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row>
    <row r="684" ht="1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row>
    <row r="685" ht="1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row>
    <row r="686" ht="1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row>
    <row r="687" ht="1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row>
    <row r="688" ht="1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row>
    <row r="689" ht="1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row>
    <row r="690" ht="1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row>
    <row r="691" ht="1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row>
    <row r="692" ht="1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row>
    <row r="693" ht="1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row>
    <row r="694" ht="1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row>
    <row r="695" ht="1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row>
    <row r="696" ht="1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row>
    <row r="697" ht="1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row>
    <row r="698" ht="1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row>
    <row r="699" ht="1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row>
    <row r="700" ht="1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row>
    <row r="701" ht="1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row>
    <row r="702" ht="1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row>
    <row r="703" ht="1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row>
    <row r="704" ht="1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row>
    <row r="705" ht="1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row>
    <row r="706" ht="1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row>
    <row r="707" ht="1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row>
    <row r="708" ht="1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row>
    <row r="709" ht="1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row>
    <row r="710" ht="1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row>
    <row r="711" ht="1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row>
    <row r="712" ht="1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row>
    <row r="713" ht="1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row>
    <row r="714" ht="1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row>
    <row r="715" ht="1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row>
    <row r="716" ht="1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row>
    <row r="717" ht="1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row>
    <row r="718" ht="1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row>
    <row r="719" ht="1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row>
    <row r="720" ht="1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row>
    <row r="721" ht="1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row>
    <row r="722" ht="1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row>
    <row r="723" ht="1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row>
    <row r="724" ht="1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row>
    <row r="725" ht="1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row>
    <row r="726" ht="1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row>
    <row r="727" ht="1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row>
    <row r="728" ht="1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row>
    <row r="729" ht="1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row>
    <row r="730" ht="1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row>
    <row r="731" ht="1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row>
    <row r="732" ht="1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row>
    <row r="733" ht="1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row>
    <row r="734" ht="1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row>
    <row r="735" ht="1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row>
    <row r="736" ht="1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row>
    <row r="737" ht="1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row>
    <row r="738" ht="1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row>
    <row r="739" ht="1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row>
    <row r="740" ht="1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row>
    <row r="741" ht="1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row>
    <row r="742" ht="1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row>
    <row r="743" ht="1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row>
    <row r="744" ht="1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row>
    <row r="745" ht="1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row>
    <row r="746" ht="1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row>
    <row r="747" ht="1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row>
    <row r="748" ht="1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row>
    <row r="749" ht="1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row>
    <row r="750" ht="1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row>
    <row r="751" ht="1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row>
    <row r="752" ht="1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row>
    <row r="753" ht="1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row>
    <row r="754" ht="1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row>
    <row r="755" ht="1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row>
    <row r="756" ht="1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row>
    <row r="757" ht="1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row>
    <row r="758" ht="1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row>
    <row r="759" ht="1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row>
    <row r="760" ht="1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row>
    <row r="761" ht="1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row>
    <row r="762" ht="1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row>
    <row r="763" ht="1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row>
    <row r="764" ht="1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row>
    <row r="765" ht="1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row>
    <row r="766" ht="1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row>
    <row r="767" ht="1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row>
    <row r="768" ht="1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row>
    <row r="769" ht="1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row>
    <row r="770" ht="1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row>
    <row r="771" ht="1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row>
    <row r="772" ht="1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row>
    <row r="773" ht="1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row>
    <row r="774" ht="1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row>
    <row r="775" ht="1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row>
    <row r="776" ht="1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row>
    <row r="777" ht="1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row>
    <row r="778" ht="1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row>
    <row r="779" ht="1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row>
    <row r="780" ht="1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row>
    <row r="781" ht="1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row>
    <row r="782" ht="1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row>
    <row r="783" ht="1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row>
    <row r="784" ht="1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row>
    <row r="785" ht="1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row>
    <row r="786" ht="1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row>
    <row r="787" ht="1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row>
    <row r="788" ht="1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row>
    <row r="789" ht="1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row>
    <row r="790" ht="1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row>
    <row r="791" ht="1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row>
    <row r="792" ht="1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row>
    <row r="793" ht="1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row>
    <row r="794" ht="1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row>
    <row r="795" ht="1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row>
    <row r="796" ht="1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row>
    <row r="797" ht="1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row>
    <row r="798" ht="1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row>
    <row r="799" ht="1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row>
    <row r="800" ht="1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row>
    <row r="801" ht="1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row>
    <row r="802" ht="1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row>
    <row r="803" ht="1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row>
    <row r="804" ht="1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row>
    <row r="805" ht="1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row>
    <row r="806" ht="1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row>
    <row r="807" ht="1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row>
    <row r="808" ht="1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row>
    <row r="809" ht="1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row>
    <row r="810" ht="1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row>
    <row r="811" ht="1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row>
    <row r="812" ht="1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row>
    <row r="813" ht="1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row>
    <row r="814" ht="1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row>
    <row r="815" ht="1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row>
    <row r="816" ht="1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row>
    <row r="817" ht="1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row>
    <row r="818" ht="1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row>
    <row r="819" ht="1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row>
    <row r="820" ht="1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row>
    <row r="821" ht="1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row>
    <row r="822" ht="1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row>
    <row r="823" ht="1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row>
    <row r="824" ht="1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row>
    <row r="825" ht="1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row>
    <row r="826" ht="1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row>
    <row r="827" ht="1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row>
    <row r="828" ht="1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row>
    <row r="829" ht="1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row>
    <row r="830" ht="1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row>
    <row r="831" ht="1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row>
    <row r="832" ht="1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row>
    <row r="833" ht="1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row>
    <row r="834" ht="1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row>
    <row r="835" ht="1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row>
    <row r="836" ht="1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row>
    <row r="837" ht="1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row>
    <row r="838" ht="1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row>
    <row r="839" ht="1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row>
    <row r="840" ht="1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row>
    <row r="841" ht="1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row>
    <row r="842" ht="1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row>
    <row r="843" ht="1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row>
    <row r="844" ht="1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row>
    <row r="845" ht="1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row>
    <row r="846" ht="1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row>
    <row r="847" ht="1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row>
    <row r="848" ht="1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row>
    <row r="849" ht="1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row>
    <row r="850" ht="1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row>
    <row r="851" ht="1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row>
    <row r="852" ht="1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row>
    <row r="853" ht="1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row>
    <row r="854" ht="1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row>
    <row r="855" ht="1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row>
    <row r="856" ht="1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row>
    <row r="857" ht="1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row>
    <row r="858" ht="1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row>
    <row r="859" ht="1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row>
    <row r="860" ht="1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row>
    <row r="861" ht="1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row>
    <row r="862" ht="1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row>
    <row r="863" ht="1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row>
    <row r="864" ht="1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row>
    <row r="865" ht="1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row>
    <row r="866" ht="1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row>
    <row r="867" ht="1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row>
    <row r="868" ht="1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row>
    <row r="869" ht="1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row>
    <row r="870" ht="1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row>
    <row r="871" ht="1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row>
    <row r="872" ht="1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row>
    <row r="873" ht="1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row>
    <row r="874" ht="1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row>
    <row r="875" ht="1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row>
    <row r="876" ht="1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row>
    <row r="877" ht="1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row>
    <row r="878" ht="1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row>
    <row r="879" ht="1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row>
    <row r="880" ht="1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row>
    <row r="881" ht="1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row>
    <row r="882" ht="1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row>
    <row r="883" ht="1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row>
    <row r="884" ht="1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row>
    <row r="885" ht="1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row>
    <row r="886" ht="1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row>
    <row r="887" ht="1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row>
    <row r="888" ht="1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row>
    <row r="889" ht="1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row>
    <row r="890" ht="1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row>
    <row r="891" ht="1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row>
    <row r="892" ht="1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row>
    <row r="893" ht="1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row>
    <row r="894" ht="1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row>
    <row r="895" ht="1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row>
    <row r="896" ht="1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row>
    <row r="897" ht="1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row>
    <row r="898" ht="1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row>
    <row r="899" ht="1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row>
    <row r="900" ht="1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row>
    <row r="901" ht="1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row>
    <row r="902" ht="1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row>
    <row r="903" ht="1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row>
    <row r="904" ht="1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row>
    <row r="905" ht="1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row>
    <row r="906" ht="1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row>
    <row r="907" ht="1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row>
    <row r="908" ht="1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row>
    <row r="909" ht="1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row>
    <row r="910" ht="1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row>
    <row r="911" ht="1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row>
    <row r="912" ht="1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row>
    <row r="913" ht="1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row>
    <row r="914" ht="1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row>
    <row r="915" ht="1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row>
    <row r="916" ht="1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row>
    <row r="917" ht="1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row>
    <row r="918" ht="1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row>
    <row r="919" ht="1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row>
    <row r="920" ht="1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row>
    <row r="921" ht="1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row>
    <row r="922" ht="1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row>
    <row r="923" ht="1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row>
    <row r="924" ht="1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row>
    <row r="925" ht="1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row>
    <row r="926" ht="1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row>
    <row r="927" ht="1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row>
    <row r="928" ht="1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row>
    <row r="929" ht="1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row>
    <row r="930" ht="1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row>
    <row r="931" ht="1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row>
    <row r="932" ht="1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row>
    <row r="933" ht="1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row>
    <row r="934" ht="1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row>
    <row r="935" ht="1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row>
    <row r="936" ht="1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row>
    <row r="937" ht="1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row>
    <row r="938" ht="1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row>
    <row r="939" ht="1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row>
    <row r="940" ht="1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row>
    <row r="941" ht="1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row>
    <row r="942" ht="1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row>
    <row r="943" ht="1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row>
    <row r="944" ht="1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row>
    <row r="945" ht="1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row>
    <row r="946" ht="1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row>
    <row r="947" ht="1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row>
    <row r="948" ht="1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row>
    <row r="949" ht="1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row>
    <row r="950" ht="1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row>
    <row r="951" ht="1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row>
    <row r="952" ht="1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row>
    <row r="953" ht="1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row>
    <row r="954" ht="1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row>
    <row r="955" ht="1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row>
    <row r="956" ht="1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row>
    <row r="957" ht="1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row>
    <row r="958" ht="1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row>
    <row r="959" ht="19.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row>
    <row r="960" ht="19.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row>
    <row r="961" ht="19.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row>
    <row r="962" ht="19.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row>
    <row r="963" ht="19.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row>
    <row r="964" ht="19.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row>
    <row r="965" ht="19.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row>
    <row r="966" ht="19.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row>
    <row r="967" ht="19.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row>
    <row r="968" ht="19.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row>
    <row r="969" ht="19.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row>
    <row r="970" ht="19.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row>
    <row r="971" ht="19.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row>
    <row r="972" ht="19.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row>
    <row r="973" ht="19.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row>
    <row r="974" ht="19.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row>
    <row r="975" ht="19.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row>
    <row r="976" ht="19.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row>
    <row r="977" ht="19.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row>
    <row r="978" ht="19.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row>
    <row r="979" ht="19.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row>
    <row r="980" ht="19.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row>
    <row r="981" ht="19.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row>
    <row r="982" ht="19.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row>
    <row r="983" ht="19.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row>
    <row r="984" ht="19.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row>
    <row r="985" ht="19.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row>
    <row r="986" ht="19.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row>
    <row r="987" ht="19.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row>
    <row r="988" ht="19.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row>
    <row r="989" ht="19.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row>
    <row r="990" ht="19.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row>
    <row r="991" ht="19.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row>
    <row r="992" ht="19.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row>
    <row r="993" ht="19.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row>
    <row r="994" ht="19.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row>
    <row r="995" ht="19.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row>
    <row r="996" ht="19.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row>
    <row r="997" ht="19.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row>
    <row r="998" ht="19.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row>
    <row r="999" ht="19.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row>
    <row r="1000" ht="19.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M55:Q55"/>
    <mergeCell ref="R55:V55"/>
    <mergeCell ref="C53:L53"/>
    <mergeCell ref="M53:Q53"/>
    <mergeCell ref="R53:V53"/>
    <mergeCell ref="C54:L54"/>
    <mergeCell ref="M54:Q54"/>
    <mergeCell ref="R54:V54"/>
    <mergeCell ref="C55:L55"/>
    <mergeCell ref="M67:Q67"/>
    <mergeCell ref="R67:V67"/>
    <mergeCell ref="C65:L65"/>
    <mergeCell ref="M65:Q65"/>
    <mergeCell ref="R65:V65"/>
    <mergeCell ref="C66:L66"/>
    <mergeCell ref="M66:Q66"/>
    <mergeCell ref="R66:V66"/>
    <mergeCell ref="C67:L67"/>
    <mergeCell ref="M70:Q70"/>
    <mergeCell ref="R70:V70"/>
    <mergeCell ref="C68:L68"/>
    <mergeCell ref="M68:Q68"/>
    <mergeCell ref="R68:V68"/>
    <mergeCell ref="C69:L69"/>
    <mergeCell ref="M69:Q69"/>
    <mergeCell ref="R69:V69"/>
    <mergeCell ref="C70:L70"/>
    <mergeCell ref="M73:Q73"/>
    <mergeCell ref="R73:V73"/>
    <mergeCell ref="C71:L71"/>
    <mergeCell ref="M71:Q71"/>
    <mergeCell ref="R71:V71"/>
    <mergeCell ref="C72:L72"/>
    <mergeCell ref="M72:Q72"/>
    <mergeCell ref="R72:V72"/>
    <mergeCell ref="C73:L73"/>
    <mergeCell ref="M76:Q76"/>
    <mergeCell ref="R76:V76"/>
    <mergeCell ref="C74:L74"/>
    <mergeCell ref="M74:Q74"/>
    <mergeCell ref="R74:V74"/>
    <mergeCell ref="C75:L75"/>
    <mergeCell ref="M75:Q75"/>
    <mergeCell ref="R75:V75"/>
    <mergeCell ref="C76:L76"/>
    <mergeCell ref="M79:Q79"/>
    <mergeCell ref="R79:V79"/>
    <mergeCell ref="C77:L77"/>
    <mergeCell ref="M77:Q77"/>
    <mergeCell ref="R77:V77"/>
    <mergeCell ref="C78:L78"/>
    <mergeCell ref="M78:Q78"/>
    <mergeCell ref="R78:V78"/>
    <mergeCell ref="C79:L79"/>
    <mergeCell ref="M82:Q82"/>
    <mergeCell ref="R82:V82"/>
    <mergeCell ref="C80:L80"/>
    <mergeCell ref="M80:Q80"/>
    <mergeCell ref="R80:V80"/>
    <mergeCell ref="C81:L81"/>
    <mergeCell ref="M81:Q81"/>
    <mergeCell ref="R81:V81"/>
    <mergeCell ref="C82:L82"/>
    <mergeCell ref="M85:Q85"/>
    <mergeCell ref="R85:V85"/>
    <mergeCell ref="C83:L83"/>
    <mergeCell ref="M83:Q83"/>
    <mergeCell ref="R83:V83"/>
    <mergeCell ref="C84:L84"/>
    <mergeCell ref="M84:Q84"/>
    <mergeCell ref="R84:V84"/>
    <mergeCell ref="C85:L85"/>
    <mergeCell ref="M88:Q88"/>
    <mergeCell ref="R88:V88"/>
    <mergeCell ref="C86:L86"/>
    <mergeCell ref="M86:Q86"/>
    <mergeCell ref="R86:V86"/>
    <mergeCell ref="C87:L87"/>
    <mergeCell ref="M87:Q87"/>
    <mergeCell ref="R87:V87"/>
    <mergeCell ref="C88:L88"/>
    <mergeCell ref="M91:Q91"/>
    <mergeCell ref="R91:V91"/>
    <mergeCell ref="C89:L89"/>
    <mergeCell ref="M89:Q89"/>
    <mergeCell ref="R89:V89"/>
    <mergeCell ref="C90:L90"/>
    <mergeCell ref="M90:Q90"/>
    <mergeCell ref="R90:V90"/>
    <mergeCell ref="C91:L91"/>
    <mergeCell ref="M94:Q94"/>
    <mergeCell ref="R94:V94"/>
    <mergeCell ref="C92:L92"/>
    <mergeCell ref="M92:Q92"/>
    <mergeCell ref="R92:V92"/>
    <mergeCell ref="C93:L93"/>
    <mergeCell ref="M93:Q93"/>
    <mergeCell ref="R93:V93"/>
    <mergeCell ref="C94:L94"/>
    <mergeCell ref="M97:Q97"/>
    <mergeCell ref="R97:V97"/>
    <mergeCell ref="C95:L95"/>
    <mergeCell ref="M95:Q95"/>
    <mergeCell ref="R95:V95"/>
    <mergeCell ref="C96:L96"/>
    <mergeCell ref="M96:Q96"/>
    <mergeCell ref="R96:V96"/>
    <mergeCell ref="C97:L97"/>
    <mergeCell ref="M100:Q100"/>
    <mergeCell ref="R100:V100"/>
    <mergeCell ref="C98:L98"/>
    <mergeCell ref="M98:Q98"/>
    <mergeCell ref="R98:V98"/>
    <mergeCell ref="C99:L99"/>
    <mergeCell ref="M99:Q99"/>
    <mergeCell ref="R99:V99"/>
    <mergeCell ref="C100:L100"/>
    <mergeCell ref="M103:Q103"/>
    <mergeCell ref="R103:V103"/>
    <mergeCell ref="C101:L101"/>
    <mergeCell ref="M101:Q101"/>
    <mergeCell ref="R101:V101"/>
    <mergeCell ref="C102:L102"/>
    <mergeCell ref="M102:Q102"/>
    <mergeCell ref="R102:V102"/>
    <mergeCell ref="C103:L103"/>
    <mergeCell ref="M106:Q106"/>
    <mergeCell ref="R106:V106"/>
    <mergeCell ref="C104:L104"/>
    <mergeCell ref="M104:Q104"/>
    <mergeCell ref="R104:V104"/>
    <mergeCell ref="C105:L105"/>
    <mergeCell ref="M105:Q105"/>
    <mergeCell ref="R105:V105"/>
    <mergeCell ref="C106:L106"/>
    <mergeCell ref="M109:Q109"/>
    <mergeCell ref="R109:V109"/>
    <mergeCell ref="C107:L107"/>
    <mergeCell ref="M107:Q107"/>
    <mergeCell ref="R107:V107"/>
    <mergeCell ref="C108:L108"/>
    <mergeCell ref="M108:Q108"/>
    <mergeCell ref="R108:V108"/>
    <mergeCell ref="C109:L109"/>
    <mergeCell ref="M112:Q112"/>
    <mergeCell ref="R112:V112"/>
    <mergeCell ref="C110:L110"/>
    <mergeCell ref="M110:Q110"/>
    <mergeCell ref="R110:V110"/>
    <mergeCell ref="C111:L111"/>
    <mergeCell ref="M111:Q111"/>
    <mergeCell ref="R111:V111"/>
    <mergeCell ref="C112:L112"/>
    <mergeCell ref="M115:Q115"/>
    <mergeCell ref="R115:V115"/>
    <mergeCell ref="C113:L113"/>
    <mergeCell ref="M113:Q113"/>
    <mergeCell ref="R113:V113"/>
    <mergeCell ref="C114:L114"/>
    <mergeCell ref="M114:Q114"/>
    <mergeCell ref="R114:V114"/>
    <mergeCell ref="C115:L115"/>
    <mergeCell ref="M118:Q118"/>
    <mergeCell ref="R118:V118"/>
    <mergeCell ref="C116:L116"/>
    <mergeCell ref="M116:Q116"/>
    <mergeCell ref="R116:V116"/>
    <mergeCell ref="C117:L117"/>
    <mergeCell ref="M117:Q117"/>
    <mergeCell ref="R117:V117"/>
    <mergeCell ref="C118:L118"/>
    <mergeCell ref="M121:Q121"/>
    <mergeCell ref="R121:V121"/>
    <mergeCell ref="C119:L119"/>
    <mergeCell ref="M119:Q119"/>
    <mergeCell ref="R119:V119"/>
    <mergeCell ref="C120:L120"/>
    <mergeCell ref="M120:Q120"/>
    <mergeCell ref="R120:V120"/>
    <mergeCell ref="C121:L121"/>
    <mergeCell ref="M124:Q124"/>
    <mergeCell ref="R124:V124"/>
    <mergeCell ref="C122:L122"/>
    <mergeCell ref="M122:Q122"/>
    <mergeCell ref="R122:V122"/>
    <mergeCell ref="C123:L123"/>
    <mergeCell ref="M123:Q123"/>
    <mergeCell ref="R123:V123"/>
    <mergeCell ref="C124:L124"/>
    <mergeCell ref="M148:Q148"/>
    <mergeCell ref="R148:V148"/>
    <mergeCell ref="C146:L146"/>
    <mergeCell ref="M146:Q146"/>
    <mergeCell ref="R146:V146"/>
    <mergeCell ref="C147:L147"/>
    <mergeCell ref="M147:Q147"/>
    <mergeCell ref="R147:V147"/>
    <mergeCell ref="C148:L148"/>
    <mergeCell ref="M151:Q151"/>
    <mergeCell ref="R151:V151"/>
    <mergeCell ref="C149:L149"/>
    <mergeCell ref="M149:Q149"/>
    <mergeCell ref="R149:V149"/>
    <mergeCell ref="C150:L150"/>
    <mergeCell ref="M150:Q150"/>
    <mergeCell ref="R150:V150"/>
    <mergeCell ref="C151:L151"/>
    <mergeCell ref="M58:Q58"/>
    <mergeCell ref="R58:V58"/>
    <mergeCell ref="C56:L56"/>
    <mergeCell ref="M56:Q56"/>
    <mergeCell ref="R56:V56"/>
    <mergeCell ref="C57:L57"/>
    <mergeCell ref="M57:Q57"/>
    <mergeCell ref="R57:V57"/>
    <mergeCell ref="C58:L58"/>
    <mergeCell ref="M61:Q61"/>
    <mergeCell ref="R61:V61"/>
    <mergeCell ref="C59:L59"/>
    <mergeCell ref="M59:Q59"/>
    <mergeCell ref="R59:V59"/>
    <mergeCell ref="C60:L60"/>
    <mergeCell ref="M60:Q60"/>
    <mergeCell ref="R60:V60"/>
    <mergeCell ref="C61:L61"/>
    <mergeCell ref="M64:Q64"/>
    <mergeCell ref="R64:V64"/>
    <mergeCell ref="C62:L62"/>
    <mergeCell ref="M62:Q62"/>
    <mergeCell ref="R62:V62"/>
    <mergeCell ref="C63:L63"/>
    <mergeCell ref="M63:Q63"/>
    <mergeCell ref="R63:V63"/>
    <mergeCell ref="C64:L64"/>
    <mergeCell ref="C152:L152"/>
    <mergeCell ref="M152:Q152"/>
    <mergeCell ref="R152:V152"/>
    <mergeCell ref="M127:Q127"/>
    <mergeCell ref="R127:V127"/>
    <mergeCell ref="C125:L125"/>
    <mergeCell ref="M125:Q125"/>
    <mergeCell ref="R125:V125"/>
    <mergeCell ref="C126:L126"/>
    <mergeCell ref="M126:Q126"/>
    <mergeCell ref="R126:V126"/>
    <mergeCell ref="C127:L127"/>
    <mergeCell ref="M130:Q130"/>
    <mergeCell ref="R130:V130"/>
    <mergeCell ref="C128:L128"/>
    <mergeCell ref="M128:Q128"/>
    <mergeCell ref="R128:V128"/>
    <mergeCell ref="C129:L129"/>
    <mergeCell ref="M129:Q129"/>
    <mergeCell ref="R129:V129"/>
    <mergeCell ref="C130:L130"/>
    <mergeCell ref="M133:Q133"/>
    <mergeCell ref="R133:V133"/>
    <mergeCell ref="C131:L131"/>
    <mergeCell ref="M131:Q131"/>
    <mergeCell ref="R131:V131"/>
    <mergeCell ref="C132:L132"/>
    <mergeCell ref="M132:Q132"/>
    <mergeCell ref="R132:V132"/>
    <mergeCell ref="C133:L133"/>
    <mergeCell ref="M136:Q136"/>
    <mergeCell ref="R136:V136"/>
    <mergeCell ref="C134:L134"/>
    <mergeCell ref="M134:Q134"/>
    <mergeCell ref="R134:V134"/>
    <mergeCell ref="C135:L135"/>
    <mergeCell ref="M135:Q135"/>
    <mergeCell ref="R135:V135"/>
    <mergeCell ref="C136:L136"/>
    <mergeCell ref="M139:Q139"/>
    <mergeCell ref="R139:V139"/>
    <mergeCell ref="C137:L137"/>
    <mergeCell ref="M137:Q137"/>
    <mergeCell ref="R137:V137"/>
    <mergeCell ref="C138:L138"/>
    <mergeCell ref="M138:Q138"/>
    <mergeCell ref="R138:V138"/>
    <mergeCell ref="C139:L139"/>
    <mergeCell ref="M142:Q142"/>
    <mergeCell ref="R142:V142"/>
    <mergeCell ref="C140:L140"/>
    <mergeCell ref="M140:Q140"/>
    <mergeCell ref="R140:V140"/>
    <mergeCell ref="C141:L141"/>
    <mergeCell ref="M141:Q141"/>
    <mergeCell ref="R141:V141"/>
    <mergeCell ref="C142:L142"/>
    <mergeCell ref="M145:Q145"/>
    <mergeCell ref="R145:V145"/>
    <mergeCell ref="C143:L143"/>
    <mergeCell ref="M143:Q143"/>
    <mergeCell ref="R143:V143"/>
    <mergeCell ref="C144:L144"/>
    <mergeCell ref="M144:Q144"/>
    <mergeCell ref="R144:V144"/>
    <mergeCell ref="C145:L145"/>
    <mergeCell ref="C154:AA154"/>
  </mergeCells>
  <dataValidations>
    <dataValidation type="custom" allowBlank="1" showInputMessage="1" showErrorMessage="1" prompt="10桁の介護保険事業所番号を入力してください。" sqref="C53:C152">
      <formula1>EQ(LEN(C53),(10))</formula1>
    </dataValidation>
    <dataValidation type="list" allowBlank="1" showErrorMessage="1" sqref="Y53:Y152">
      <formula1>'【参考】サービス名一覧'!$A$4:$A$27</formula1>
    </dataValidation>
  </dataValidations>
  <printOptions/>
  <pageMargins bottom="0.747916666666667" footer="0.0" header="0.0" left="0.708333333333333" right="0.708333333333333" top="0.747916666666667"/>
  <pageSetup fitToHeight="0" paperSize="9" orientation="portrait"/>
  <headerFooter>
    <oddHeader/>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
    <col customWidth="1" min="2" max="6" width="2.75"/>
    <col customWidth="1" min="7" max="36" width="2.5"/>
    <col customWidth="1" min="37" max="37" width="2.38"/>
    <col customWidth="1" min="38" max="38" width="9.25"/>
    <col customWidth="1" min="39" max="58" width="9.0"/>
  </cols>
  <sheetData>
    <row r="1" ht="19.5" customHeight="1">
      <c r="A1" s="7" t="s">
        <v>66</v>
      </c>
      <c r="B1" s="7"/>
      <c r="C1" s="7"/>
      <c r="D1" s="7"/>
      <c r="E1" s="7"/>
      <c r="F1" s="7"/>
      <c r="G1" s="7"/>
      <c r="H1" s="7"/>
      <c r="I1" s="7"/>
      <c r="J1" s="7"/>
      <c r="K1" s="7"/>
      <c r="L1" s="7"/>
      <c r="M1" s="7"/>
      <c r="N1" s="7"/>
      <c r="O1" s="7"/>
      <c r="P1" s="7"/>
      <c r="Q1" s="7"/>
      <c r="R1" s="7"/>
      <c r="S1" s="7"/>
      <c r="T1" s="7"/>
      <c r="U1" s="7"/>
      <c r="V1" s="7"/>
      <c r="W1" s="7"/>
      <c r="X1" s="7"/>
      <c r="Y1" s="88" t="s">
        <v>67</v>
      </c>
      <c r="Z1" s="17"/>
      <c r="AA1" s="17"/>
      <c r="AB1" s="36"/>
      <c r="AC1" s="88" t="str">
        <f>IF('基本情報入力シート'!C32="","",'基本情報入力シート'!C32)</f>
        <v>○○市</v>
      </c>
      <c r="AD1" s="17"/>
      <c r="AE1" s="17"/>
      <c r="AF1" s="17"/>
      <c r="AG1" s="17"/>
      <c r="AH1" s="17"/>
      <c r="AI1" s="17"/>
      <c r="AJ1" s="36"/>
      <c r="AK1" s="2"/>
      <c r="AL1" s="2"/>
      <c r="AM1" s="2"/>
      <c r="AN1" s="2"/>
      <c r="AO1" s="2"/>
      <c r="AP1" s="2"/>
      <c r="AQ1" s="2"/>
      <c r="AR1" s="2"/>
      <c r="AS1" s="2"/>
      <c r="AT1" s="2"/>
      <c r="AU1" s="2"/>
      <c r="AV1" s="2"/>
      <c r="AW1" s="2"/>
      <c r="AX1" s="2"/>
      <c r="AY1" s="2"/>
      <c r="AZ1" s="2"/>
      <c r="BA1" s="2"/>
      <c r="BB1" s="2"/>
      <c r="BC1" s="2"/>
      <c r="BD1" s="2"/>
      <c r="BE1" s="2"/>
      <c r="BF1" s="2"/>
    </row>
    <row r="2" ht="12.0"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
      <c r="AL2" s="2"/>
      <c r="AM2" s="2"/>
      <c r="AN2" s="2"/>
      <c r="AO2" s="2"/>
      <c r="AP2" s="2"/>
      <c r="AQ2" s="2"/>
      <c r="AR2" s="2"/>
      <c r="AS2" s="2"/>
      <c r="AT2" s="2"/>
      <c r="AU2" s="2"/>
      <c r="AV2" s="2"/>
      <c r="AW2" s="2"/>
      <c r="AX2" s="2"/>
      <c r="AY2" s="2"/>
      <c r="AZ2" s="2"/>
      <c r="BA2" s="2"/>
      <c r="BB2" s="2"/>
      <c r="BC2" s="2"/>
      <c r="BD2" s="2"/>
      <c r="BE2" s="2"/>
      <c r="BF2" s="2"/>
    </row>
    <row r="3" ht="16.5" customHeight="1">
      <c r="A3" s="89" t="s">
        <v>68</v>
      </c>
      <c r="AL3" s="2"/>
      <c r="AM3" s="2"/>
      <c r="AN3" s="2"/>
      <c r="AO3" s="2"/>
      <c r="AP3" s="2"/>
      <c r="AQ3" s="2"/>
      <c r="AR3" s="2"/>
      <c r="AS3" s="2"/>
      <c r="AT3" s="2"/>
      <c r="AU3" s="2"/>
      <c r="AV3" s="2"/>
      <c r="AW3" s="2"/>
      <c r="AX3" s="2"/>
      <c r="AY3" s="2"/>
      <c r="AZ3" s="2"/>
      <c r="BA3" s="2"/>
      <c r="BB3" s="2"/>
      <c r="BC3" s="2"/>
      <c r="BD3" s="2"/>
      <c r="BE3" s="2"/>
      <c r="BF3" s="2"/>
    </row>
    <row r="4" ht="16.5" customHeight="1">
      <c r="A4" s="7"/>
      <c r="B4" s="90"/>
      <c r="C4" s="90"/>
      <c r="D4" s="90"/>
      <c r="E4" s="90"/>
      <c r="F4" s="90"/>
      <c r="G4" s="90"/>
      <c r="H4" s="90"/>
      <c r="I4" s="90"/>
      <c r="J4" s="90"/>
      <c r="K4" s="90"/>
      <c r="L4" s="90"/>
      <c r="M4" s="90"/>
      <c r="N4" s="90"/>
      <c r="O4" s="90"/>
      <c r="P4" s="90"/>
      <c r="Q4" s="90"/>
      <c r="R4" s="90"/>
      <c r="S4" s="90"/>
      <c r="T4" s="90"/>
      <c r="U4" s="91" t="s">
        <v>69</v>
      </c>
      <c r="V4" s="92">
        <v>5.0</v>
      </c>
      <c r="W4" s="93"/>
      <c r="X4" s="94" t="s">
        <v>70</v>
      </c>
      <c r="Y4" s="5"/>
      <c r="Z4" s="90"/>
      <c r="AA4" s="90"/>
      <c r="AB4" s="90"/>
      <c r="AC4" s="95"/>
      <c r="AD4" s="7"/>
      <c r="AE4" s="7"/>
      <c r="AF4" s="9"/>
      <c r="AG4" s="90"/>
      <c r="AH4" s="90"/>
      <c r="AI4" s="90"/>
      <c r="AJ4" s="90"/>
      <c r="AK4" s="2"/>
      <c r="AL4" s="2"/>
      <c r="AM4" s="2"/>
      <c r="AN4" s="2"/>
      <c r="AO4" s="2"/>
      <c r="AP4" s="2"/>
      <c r="AQ4" s="2"/>
      <c r="AR4" s="2"/>
      <c r="AS4" s="2"/>
      <c r="AT4" s="2"/>
      <c r="AU4" s="2"/>
      <c r="AV4" s="2"/>
      <c r="AW4" s="2"/>
      <c r="AX4" s="2"/>
      <c r="AY4" s="2"/>
      <c r="AZ4" s="2"/>
      <c r="BA4" s="2"/>
      <c r="BB4" s="2"/>
      <c r="BC4" s="2"/>
      <c r="BD4" s="2"/>
      <c r="BE4" s="2"/>
      <c r="BF4" s="2"/>
    </row>
    <row r="5" ht="13.5" customHeight="1">
      <c r="A5" s="10" t="s">
        <v>71</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2"/>
      <c r="AL5" s="2"/>
      <c r="AM5" s="2"/>
      <c r="AN5" s="2"/>
      <c r="AO5" s="2"/>
      <c r="AP5" s="2"/>
      <c r="AQ5" s="2"/>
      <c r="AR5" s="2"/>
      <c r="AS5" s="2"/>
      <c r="AT5" s="2"/>
      <c r="AU5" s="2"/>
      <c r="AV5" s="2"/>
      <c r="AW5" s="2"/>
      <c r="AX5" s="2"/>
      <c r="AY5" s="2"/>
      <c r="AZ5" s="2"/>
      <c r="BA5" s="2"/>
      <c r="BB5" s="2"/>
      <c r="BC5" s="2"/>
      <c r="BD5" s="2"/>
      <c r="BE5" s="2"/>
      <c r="BF5" s="2"/>
    </row>
    <row r="6" ht="3.0"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2"/>
      <c r="AL6" s="2"/>
      <c r="AM6" s="2"/>
      <c r="AN6" s="2"/>
      <c r="AO6" s="2"/>
      <c r="AP6" s="2"/>
      <c r="AQ6" s="2"/>
      <c r="AR6" s="2"/>
      <c r="AS6" s="2"/>
      <c r="AT6" s="2"/>
      <c r="AU6" s="2"/>
      <c r="AV6" s="2"/>
      <c r="AW6" s="2"/>
      <c r="AX6" s="2"/>
      <c r="AY6" s="2"/>
      <c r="AZ6" s="2"/>
      <c r="BA6" s="2"/>
      <c r="BB6" s="2"/>
      <c r="BC6" s="2"/>
      <c r="BD6" s="2"/>
      <c r="BE6" s="2"/>
      <c r="BF6" s="2"/>
    </row>
    <row r="7" ht="13.5" customHeight="1">
      <c r="A7" s="96" t="s">
        <v>13</v>
      </c>
      <c r="B7" s="49"/>
      <c r="C7" s="49"/>
      <c r="D7" s="49"/>
      <c r="E7" s="49"/>
      <c r="F7" s="49"/>
      <c r="G7" s="97" t="str">
        <f>IF('基本情報入力シート'!M36="","",'基本情報入力シート'!M36)</f>
        <v>○○ケアサービス</v>
      </c>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9"/>
      <c r="AK7" s="100"/>
      <c r="AL7" s="100"/>
      <c r="AM7" s="100"/>
      <c r="AN7" s="100"/>
      <c r="AO7" s="100"/>
      <c r="AP7" s="100"/>
      <c r="AQ7" s="100"/>
      <c r="AR7" s="100"/>
      <c r="AS7" s="100"/>
      <c r="AT7" s="100"/>
      <c r="AU7" s="100"/>
      <c r="AV7" s="100"/>
      <c r="AW7" s="100"/>
      <c r="AX7" s="100"/>
      <c r="AY7" s="100"/>
      <c r="AZ7" s="100"/>
      <c r="BA7" s="100"/>
      <c r="BB7" s="100"/>
      <c r="BC7" s="100"/>
      <c r="BD7" s="100"/>
      <c r="BE7" s="100"/>
      <c r="BF7" s="100"/>
    </row>
    <row r="8" ht="22.5" customHeight="1">
      <c r="A8" s="101" t="s">
        <v>12</v>
      </c>
      <c r="B8" s="102"/>
      <c r="C8" s="102"/>
      <c r="D8" s="102"/>
      <c r="E8" s="102"/>
      <c r="F8" s="102"/>
      <c r="G8" s="103" t="str">
        <f>IF('基本情報入力シート'!M37="","",'基本情報入力シート'!M37)</f>
        <v>○○ケアサービス</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5"/>
      <c r="AK8" s="100"/>
      <c r="AL8" s="100"/>
      <c r="AM8" s="100"/>
      <c r="AN8" s="100"/>
      <c r="AO8" s="100"/>
      <c r="AP8" s="100"/>
      <c r="AQ8" s="100"/>
      <c r="AR8" s="100"/>
      <c r="AS8" s="100"/>
      <c r="AT8" s="100"/>
      <c r="AU8" s="100"/>
      <c r="AV8" s="100"/>
      <c r="AW8" s="100"/>
      <c r="AX8" s="100"/>
      <c r="AY8" s="100"/>
      <c r="AZ8" s="100"/>
      <c r="BA8" s="100"/>
      <c r="BB8" s="100"/>
      <c r="BC8" s="100"/>
      <c r="BD8" s="100"/>
      <c r="BE8" s="100"/>
      <c r="BF8" s="100"/>
    </row>
    <row r="9" ht="12.75" customHeight="1">
      <c r="A9" s="106" t="s">
        <v>72</v>
      </c>
      <c r="B9" s="49"/>
      <c r="C9" s="49"/>
      <c r="D9" s="49"/>
      <c r="E9" s="49"/>
      <c r="F9" s="49"/>
      <c r="G9" s="107" t="s">
        <v>18</v>
      </c>
      <c r="H9" s="108" t="str">
        <f>IF('基本情報入力シート'!AC38="－","",'基本情報入力シート'!AC38)</f>
        <v>100－1234</v>
      </c>
      <c r="I9" s="32"/>
      <c r="J9" s="32"/>
      <c r="K9" s="32"/>
      <c r="L9" s="109"/>
      <c r="M9" s="110"/>
      <c r="N9" s="111"/>
      <c r="O9" s="111"/>
      <c r="P9" s="111"/>
      <c r="Q9" s="111"/>
      <c r="R9" s="111"/>
      <c r="S9" s="111"/>
      <c r="T9" s="111"/>
      <c r="U9" s="111"/>
      <c r="V9" s="111"/>
      <c r="W9" s="111"/>
      <c r="X9" s="111"/>
      <c r="Y9" s="111"/>
      <c r="Z9" s="111"/>
      <c r="AA9" s="111"/>
      <c r="AB9" s="111"/>
      <c r="AC9" s="111"/>
      <c r="AD9" s="111"/>
      <c r="AE9" s="111"/>
      <c r="AF9" s="111"/>
      <c r="AG9" s="111"/>
      <c r="AH9" s="111"/>
      <c r="AI9" s="111"/>
      <c r="AJ9" s="112"/>
      <c r="AK9" s="100"/>
      <c r="AL9" s="100"/>
      <c r="AM9" s="100"/>
      <c r="AN9" s="100"/>
      <c r="AO9" s="100"/>
      <c r="AP9" s="100"/>
      <c r="AQ9" s="100"/>
      <c r="AR9" s="100"/>
      <c r="AS9" s="100"/>
      <c r="AT9" s="100"/>
      <c r="AU9" s="100"/>
      <c r="AV9" s="100"/>
      <c r="AW9" s="100"/>
      <c r="AX9" s="100"/>
      <c r="AY9" s="100"/>
      <c r="AZ9" s="100"/>
      <c r="BA9" s="100"/>
      <c r="BB9" s="100"/>
      <c r="BC9" s="100"/>
      <c r="BD9" s="100"/>
      <c r="BE9" s="100"/>
      <c r="BF9" s="100"/>
    </row>
    <row r="10" ht="12.0" customHeight="1">
      <c r="A10" s="113"/>
      <c r="G10" s="114" t="str">
        <f>IF('基本情報入力シート'!M39="","",'基本情報入力シート'!M39)</f>
        <v>千代田区霞が関 1－2－2</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6"/>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row>
    <row r="11" ht="12.0" customHeight="1">
      <c r="A11" s="117"/>
      <c r="B11" s="102"/>
      <c r="C11" s="102"/>
      <c r="D11" s="102"/>
      <c r="E11" s="102"/>
      <c r="F11" s="102"/>
      <c r="G11" s="118" t="str">
        <f>IF('基本情報入力シート'!M40="","",'基本情報入力シート'!M40)</f>
        <v>○○ビル 18F</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75"/>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row>
    <row r="12" ht="15.0" customHeight="1">
      <c r="A12" s="119" t="s">
        <v>13</v>
      </c>
      <c r="B12" s="98"/>
      <c r="C12" s="98"/>
      <c r="D12" s="98"/>
      <c r="E12" s="98"/>
      <c r="F12" s="98"/>
      <c r="G12" s="97" t="str">
        <f>IF('基本情報入力シート'!M43="","",'基本情報入力シート'!M43)</f>
        <v>コウロウ タロウ</v>
      </c>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9"/>
      <c r="AK12" s="100"/>
      <c r="AL12" s="100"/>
      <c r="AM12" s="100"/>
      <c r="AN12" s="100"/>
      <c r="AO12" s="100"/>
      <c r="AP12" s="100"/>
      <c r="AQ12" s="100"/>
      <c r="AR12" s="100"/>
      <c r="AS12" s="120"/>
      <c r="AT12" s="100"/>
      <c r="AU12" s="100"/>
      <c r="AV12" s="100"/>
      <c r="AW12" s="100"/>
      <c r="AX12" s="100"/>
      <c r="AY12" s="100"/>
      <c r="AZ12" s="100"/>
      <c r="BA12" s="100"/>
      <c r="BB12" s="100"/>
      <c r="BC12" s="100"/>
      <c r="BD12" s="100"/>
      <c r="BE12" s="100"/>
      <c r="BF12" s="100"/>
    </row>
    <row r="13" ht="22.5" customHeight="1">
      <c r="A13" s="121" t="s">
        <v>73</v>
      </c>
      <c r="G13" s="118" t="str">
        <f>IF('基本情報入力シート'!M44="","",'基本情報入力シート'!M44)</f>
        <v>厚労 太郎</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75"/>
      <c r="AK13" s="100"/>
      <c r="AL13" s="100"/>
      <c r="AM13" s="100"/>
      <c r="AN13" s="100"/>
      <c r="AO13" s="100"/>
      <c r="AP13" s="100"/>
      <c r="AQ13" s="100"/>
      <c r="AR13" s="100"/>
      <c r="AS13" s="120"/>
      <c r="AT13" s="100"/>
      <c r="AU13" s="100"/>
      <c r="AV13" s="100"/>
      <c r="AW13" s="100"/>
      <c r="AX13" s="100"/>
      <c r="AY13" s="100"/>
      <c r="AZ13" s="100"/>
      <c r="BA13" s="100"/>
      <c r="BB13" s="100"/>
      <c r="BC13" s="100"/>
      <c r="BD13" s="100"/>
      <c r="BE13" s="100"/>
      <c r="BF13" s="100"/>
    </row>
    <row r="14" ht="17.25" customHeight="1">
      <c r="A14" s="122" t="s">
        <v>32</v>
      </c>
      <c r="B14" s="17"/>
      <c r="C14" s="17"/>
      <c r="D14" s="17"/>
      <c r="E14" s="17"/>
      <c r="F14" s="36"/>
      <c r="G14" s="101" t="s">
        <v>33</v>
      </c>
      <c r="H14" s="102"/>
      <c r="I14" s="102"/>
      <c r="J14" s="102"/>
      <c r="K14" s="123" t="str">
        <f>IF('基本情報入力シート'!M45="","",'基本情報入力シート'!M45)</f>
        <v>03-3571-XXXX</v>
      </c>
      <c r="L14" s="17"/>
      <c r="M14" s="17"/>
      <c r="N14" s="17"/>
      <c r="O14" s="17"/>
      <c r="P14" s="17"/>
      <c r="Q14" s="17"/>
      <c r="R14" s="17"/>
      <c r="S14" s="17"/>
      <c r="T14" s="36"/>
      <c r="U14" s="122" t="s">
        <v>74</v>
      </c>
      <c r="V14" s="17"/>
      <c r="W14" s="17"/>
      <c r="X14" s="36"/>
      <c r="Y14" s="123" t="str">
        <f>IF('基本情報入力シート'!M46="","",'基本情報入力シート'!M46)</f>
        <v>aaa@aaa.aa.jp</v>
      </c>
      <c r="Z14" s="17"/>
      <c r="AA14" s="17"/>
      <c r="AB14" s="17"/>
      <c r="AC14" s="17"/>
      <c r="AD14" s="17"/>
      <c r="AE14" s="17"/>
      <c r="AF14" s="17"/>
      <c r="AG14" s="17"/>
      <c r="AH14" s="17"/>
      <c r="AI14" s="17"/>
      <c r="AJ14" s="36"/>
      <c r="AK14" s="100"/>
      <c r="AL14" s="100"/>
      <c r="AM14" s="100"/>
      <c r="AN14" s="100"/>
      <c r="AO14" s="100"/>
      <c r="AP14" s="100"/>
      <c r="AQ14" s="100"/>
      <c r="AR14" s="100"/>
      <c r="AS14" s="120"/>
      <c r="AT14" s="100"/>
      <c r="AU14" s="100"/>
      <c r="AV14" s="100"/>
      <c r="AW14" s="100"/>
      <c r="AX14" s="100"/>
      <c r="AY14" s="100"/>
      <c r="AZ14" s="100"/>
      <c r="BA14" s="100"/>
      <c r="BB14" s="100"/>
      <c r="BC14" s="100"/>
      <c r="BD14" s="100"/>
      <c r="BE14" s="100"/>
      <c r="BF14" s="100"/>
    </row>
    <row r="15" ht="7.5" customHeight="1">
      <c r="A15" s="124"/>
      <c r="B15" s="124"/>
      <c r="C15" s="124"/>
      <c r="D15" s="124"/>
      <c r="E15" s="124"/>
      <c r="F15" s="124"/>
      <c r="G15" s="124"/>
      <c r="H15" s="124"/>
      <c r="I15" s="124"/>
      <c r="J15" s="124"/>
      <c r="K15" s="125"/>
      <c r="L15" s="125"/>
      <c r="M15" s="125"/>
      <c r="N15" s="125"/>
      <c r="O15" s="125"/>
      <c r="P15" s="125"/>
      <c r="Q15" s="125"/>
      <c r="R15" s="125"/>
      <c r="S15" s="125"/>
      <c r="T15" s="125"/>
      <c r="U15" s="125"/>
      <c r="V15" s="124"/>
      <c r="W15" s="124"/>
      <c r="X15" s="124"/>
      <c r="Y15" s="124"/>
      <c r="Z15" s="125"/>
      <c r="AA15" s="125"/>
      <c r="AB15" s="125"/>
      <c r="AC15" s="125"/>
      <c r="AD15" s="125"/>
      <c r="AE15" s="125"/>
      <c r="AF15" s="125"/>
      <c r="AG15" s="125"/>
      <c r="AH15" s="125"/>
      <c r="AI15" s="125"/>
      <c r="AJ15" s="125"/>
      <c r="AK15" s="100"/>
      <c r="AL15" s="100"/>
      <c r="AM15" s="100"/>
      <c r="AN15" s="100"/>
      <c r="AO15" s="100"/>
      <c r="AP15" s="100"/>
      <c r="AQ15" s="100"/>
      <c r="AR15" s="100"/>
      <c r="AS15" s="120"/>
      <c r="AT15" s="100"/>
      <c r="AU15" s="100"/>
      <c r="AV15" s="100"/>
      <c r="AW15" s="100"/>
      <c r="AX15" s="100"/>
      <c r="AY15" s="100"/>
      <c r="AZ15" s="100"/>
      <c r="BA15" s="100"/>
      <c r="BB15" s="100"/>
      <c r="BC15" s="100"/>
      <c r="BD15" s="100"/>
      <c r="BE15" s="100"/>
      <c r="BF15" s="100"/>
    </row>
    <row r="16" ht="6.75" customHeight="1">
      <c r="A16" s="126"/>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8"/>
      <c r="AK16" s="100"/>
      <c r="AL16" s="100"/>
      <c r="AM16" s="100"/>
      <c r="AN16" s="100"/>
      <c r="AO16" s="100"/>
      <c r="AP16" s="100"/>
      <c r="AQ16" s="120"/>
      <c r="AR16" s="100"/>
      <c r="AS16" s="100"/>
      <c r="AT16" s="100"/>
      <c r="AU16" s="100"/>
      <c r="AV16" s="100"/>
      <c r="AW16" s="100"/>
      <c r="AX16" s="100"/>
      <c r="AY16" s="100"/>
      <c r="AZ16" s="100"/>
      <c r="BA16" s="100"/>
      <c r="BB16" s="100"/>
      <c r="BC16" s="100"/>
      <c r="BD16" s="100"/>
      <c r="BE16" s="100"/>
      <c r="BF16" s="100"/>
    </row>
    <row r="17" ht="15.75" customHeight="1">
      <c r="A17" s="129" t="s">
        <v>75</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1"/>
      <c r="AK17" s="100"/>
      <c r="AL17" s="100"/>
      <c r="AM17" s="100"/>
      <c r="AN17" s="100"/>
      <c r="AO17" s="100"/>
      <c r="AP17" s="100"/>
      <c r="AQ17" s="120"/>
      <c r="AR17" s="100"/>
      <c r="AS17" s="100"/>
      <c r="AT17" s="100"/>
      <c r="AU17" s="100"/>
      <c r="AV17" s="100"/>
      <c r="AW17" s="100"/>
      <c r="AX17" s="100"/>
      <c r="AY17" s="100"/>
      <c r="AZ17" s="100"/>
      <c r="BA17" s="100"/>
      <c r="BB17" s="100"/>
      <c r="BC17" s="100"/>
      <c r="BD17" s="100"/>
      <c r="BE17" s="100"/>
      <c r="BF17" s="100"/>
    </row>
    <row r="18" ht="27.0" customHeight="1">
      <c r="A18" s="132"/>
      <c r="B18" s="133" t="s">
        <v>76</v>
      </c>
      <c r="C18" s="134" t="s">
        <v>77</v>
      </c>
      <c r="D18" s="135"/>
      <c r="E18" s="135"/>
      <c r="F18" s="135"/>
      <c r="G18" s="135"/>
      <c r="H18" s="135"/>
      <c r="I18" s="135"/>
      <c r="J18" s="135"/>
      <c r="K18" s="135"/>
      <c r="L18" s="136"/>
      <c r="M18" s="137" t="s">
        <v>76</v>
      </c>
      <c r="N18" s="138" t="s">
        <v>78</v>
      </c>
      <c r="O18" s="135"/>
      <c r="P18" s="135"/>
      <c r="Q18" s="135"/>
      <c r="R18" s="135"/>
      <c r="S18" s="135"/>
      <c r="T18" s="135"/>
      <c r="U18" s="135"/>
      <c r="V18" s="135"/>
      <c r="W18" s="136"/>
      <c r="X18" s="139" t="s">
        <v>76</v>
      </c>
      <c r="Y18" s="140" t="s">
        <v>79</v>
      </c>
      <c r="Z18" s="135"/>
      <c r="AA18" s="135"/>
      <c r="AB18" s="135"/>
      <c r="AC18" s="135"/>
      <c r="AD18" s="135"/>
      <c r="AE18" s="135"/>
      <c r="AF18" s="135"/>
      <c r="AG18" s="135"/>
      <c r="AH18" s="135"/>
      <c r="AI18" s="141"/>
      <c r="AJ18" s="131"/>
      <c r="AK18" s="2"/>
      <c r="AL18" s="2"/>
      <c r="AM18" s="2"/>
      <c r="AN18" s="2"/>
      <c r="AO18" s="2"/>
      <c r="AP18" s="2"/>
      <c r="AQ18" s="142"/>
      <c r="AR18" s="2"/>
      <c r="AS18" s="2"/>
      <c r="AT18" s="2"/>
      <c r="AU18" s="2"/>
      <c r="AV18" s="2"/>
      <c r="AW18" s="2"/>
      <c r="AX18" s="2"/>
      <c r="AY18" s="2"/>
      <c r="AZ18" s="2"/>
      <c r="BA18" s="2"/>
      <c r="BB18" s="2"/>
      <c r="BC18" s="2"/>
      <c r="BD18" s="2"/>
      <c r="BE18" s="2"/>
      <c r="BF18" s="2"/>
    </row>
    <row r="19" ht="5.25" customHeight="1">
      <c r="A19" s="143"/>
      <c r="B19" s="144"/>
      <c r="C19" s="145"/>
      <c r="D19" s="145"/>
      <c r="E19" s="145"/>
      <c r="F19" s="145"/>
      <c r="G19" s="145"/>
      <c r="H19" s="145"/>
      <c r="I19" s="145"/>
      <c r="J19" s="145"/>
      <c r="K19" s="145"/>
      <c r="L19" s="144"/>
      <c r="M19" s="145"/>
      <c r="N19" s="145"/>
      <c r="O19" s="145"/>
      <c r="P19" s="145"/>
      <c r="Q19" s="145"/>
      <c r="R19" s="145"/>
      <c r="S19" s="145"/>
      <c r="T19" s="145"/>
      <c r="U19" s="145"/>
      <c r="V19" s="145"/>
      <c r="W19" s="144"/>
      <c r="X19" s="145"/>
      <c r="Y19" s="145"/>
      <c r="Z19" s="145"/>
      <c r="AA19" s="145"/>
      <c r="AB19" s="145"/>
      <c r="AC19" s="145"/>
      <c r="AD19" s="145"/>
      <c r="AE19" s="145"/>
      <c r="AF19" s="145"/>
      <c r="AG19" s="145"/>
      <c r="AH19" s="145"/>
      <c r="AI19" s="145"/>
      <c r="AJ19" s="146"/>
      <c r="AK19" s="2"/>
      <c r="AL19" s="2"/>
      <c r="AM19" s="2"/>
      <c r="AN19" s="2"/>
      <c r="AO19" s="2"/>
      <c r="AP19" s="2"/>
      <c r="AQ19" s="142"/>
      <c r="AR19" s="2"/>
      <c r="AS19" s="2"/>
      <c r="AT19" s="2"/>
      <c r="AU19" s="2"/>
      <c r="AV19" s="2"/>
      <c r="AW19" s="2"/>
      <c r="AX19" s="2"/>
      <c r="AY19" s="2"/>
      <c r="AZ19" s="2"/>
      <c r="BA19" s="2"/>
      <c r="BB19" s="2"/>
      <c r="BC19" s="2"/>
      <c r="BD19" s="2"/>
      <c r="BE19" s="2"/>
      <c r="BF19" s="2"/>
    </row>
    <row r="20" ht="8.2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2"/>
      <c r="AL20" s="2"/>
      <c r="AM20" s="2"/>
      <c r="AN20" s="2"/>
      <c r="AO20" s="2"/>
      <c r="AP20" s="2"/>
      <c r="AQ20" s="2"/>
      <c r="AR20" s="142"/>
      <c r="AS20" s="2"/>
      <c r="AT20" s="2"/>
      <c r="AU20" s="2"/>
      <c r="AV20" s="2"/>
      <c r="AW20" s="2"/>
      <c r="AX20" s="2"/>
      <c r="AY20" s="2"/>
      <c r="AZ20" s="2"/>
      <c r="BA20" s="2"/>
      <c r="BB20" s="2"/>
      <c r="BC20" s="2"/>
      <c r="BD20" s="2"/>
      <c r="BE20" s="2"/>
      <c r="BF20" s="2"/>
    </row>
    <row r="21" ht="13.5" customHeight="1">
      <c r="A21" s="147" t="s">
        <v>80</v>
      </c>
      <c r="B21" s="148"/>
      <c r="C21" s="148"/>
      <c r="D21" s="148"/>
      <c r="E21" s="148"/>
      <c r="F21" s="7"/>
      <c r="G21" s="148"/>
      <c r="H21" s="148"/>
      <c r="I21" s="148"/>
      <c r="J21" s="148"/>
      <c r="K21" s="149"/>
      <c r="L21" s="150"/>
      <c r="M21" s="7"/>
      <c r="N21" s="149"/>
      <c r="O21" s="149"/>
      <c r="P21" s="149"/>
      <c r="Q21" s="149"/>
      <c r="R21" s="149"/>
      <c r="S21" s="149"/>
      <c r="T21" s="149"/>
      <c r="U21" s="149"/>
      <c r="V21" s="148"/>
      <c r="W21" s="148"/>
      <c r="X21" s="148"/>
      <c r="Y21" s="148"/>
      <c r="Z21" s="149"/>
      <c r="AA21" s="149"/>
      <c r="AB21" s="149"/>
      <c r="AC21" s="149"/>
      <c r="AD21" s="149"/>
      <c r="AE21" s="149"/>
      <c r="AF21" s="149"/>
      <c r="AG21" s="149"/>
      <c r="AH21" s="149"/>
      <c r="AI21" s="149"/>
      <c r="AJ21" s="149"/>
      <c r="AK21" s="2"/>
      <c r="AL21" s="2"/>
      <c r="AM21" s="2"/>
      <c r="AN21" s="2"/>
      <c r="AO21" s="2"/>
      <c r="AP21" s="2"/>
      <c r="AQ21" s="2"/>
      <c r="AR21" s="2"/>
      <c r="AS21" s="142"/>
      <c r="AT21" s="2"/>
      <c r="AU21" s="2"/>
      <c r="AV21" s="2"/>
      <c r="AW21" s="2"/>
      <c r="AX21" s="2"/>
      <c r="AY21" s="2"/>
      <c r="AZ21" s="2"/>
      <c r="BA21" s="2"/>
      <c r="BB21" s="2"/>
      <c r="BC21" s="2"/>
      <c r="BD21" s="2"/>
      <c r="BE21" s="2"/>
      <c r="BF21" s="2"/>
    </row>
    <row r="22" ht="13.5" customHeight="1">
      <c r="A22" s="151" t="s">
        <v>81</v>
      </c>
      <c r="B22" s="152" t="s">
        <v>82</v>
      </c>
      <c r="C22" s="148"/>
      <c r="D22" s="148"/>
      <c r="E22" s="148"/>
      <c r="F22" s="7"/>
      <c r="G22" s="148"/>
      <c r="H22" s="148"/>
      <c r="I22" s="148"/>
      <c r="J22" s="148"/>
      <c r="K22" s="149"/>
      <c r="L22" s="150"/>
      <c r="M22" s="7"/>
      <c r="N22" s="149"/>
      <c r="O22" s="149"/>
      <c r="P22" s="149"/>
      <c r="Q22" s="149"/>
      <c r="R22" s="149"/>
      <c r="S22" s="149"/>
      <c r="T22" s="149"/>
      <c r="U22" s="149"/>
      <c r="V22" s="148"/>
      <c r="W22" s="148"/>
      <c r="X22" s="148"/>
      <c r="Y22" s="148"/>
      <c r="Z22" s="149"/>
      <c r="AA22" s="149"/>
      <c r="AB22" s="149"/>
      <c r="AC22" s="149"/>
      <c r="AD22" s="149"/>
      <c r="AE22" s="149"/>
      <c r="AF22" s="149"/>
      <c r="AG22" s="149"/>
      <c r="AH22" s="149"/>
      <c r="AI22" s="149"/>
      <c r="AJ22" s="149"/>
      <c r="AK22" s="2"/>
      <c r="AL22" s="2"/>
      <c r="AM22" s="2"/>
      <c r="AN22" s="2"/>
      <c r="AO22" s="2"/>
      <c r="AP22" s="2"/>
      <c r="AQ22" s="2"/>
      <c r="AR22" s="2"/>
      <c r="AS22" s="142"/>
      <c r="AT22" s="2"/>
      <c r="AU22" s="2"/>
      <c r="AV22" s="2"/>
      <c r="AW22" s="2"/>
      <c r="AX22" s="2"/>
      <c r="AY22" s="2"/>
      <c r="AZ22" s="2"/>
      <c r="BA22" s="2"/>
      <c r="BB22" s="2"/>
      <c r="BC22" s="2"/>
      <c r="BD22" s="2"/>
      <c r="BE22" s="2"/>
      <c r="BF22" s="2"/>
    </row>
    <row r="23" ht="12.75" customHeight="1">
      <c r="A23" s="153" t="s">
        <v>83</v>
      </c>
      <c r="B23" s="154" t="s">
        <v>84</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00"/>
      <c r="AK23" s="155"/>
      <c r="AL23" s="156" t="s">
        <v>85</v>
      </c>
    </row>
    <row r="24" ht="12.75" customHeight="1">
      <c r="A24" s="153" t="s">
        <v>86</v>
      </c>
      <c r="B24" s="154" t="s">
        <v>87</v>
      </c>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00"/>
      <c r="AK24" s="155"/>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ht="12.75" customHeight="1">
      <c r="A25" s="153" t="s">
        <v>88</v>
      </c>
      <c r="B25" s="156" t="s">
        <v>89</v>
      </c>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ht="12.75" customHeight="1">
      <c r="A26" s="153" t="s">
        <v>90</v>
      </c>
      <c r="B26" s="154" t="s">
        <v>91</v>
      </c>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00"/>
      <c r="AK26" s="155"/>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ht="4.5"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8"/>
      <c r="AC27" s="157"/>
      <c r="AD27" s="157"/>
      <c r="AE27" s="157"/>
      <c r="AF27" s="157"/>
      <c r="AG27" s="157"/>
      <c r="AH27" s="157"/>
      <c r="AI27" s="157"/>
      <c r="AJ27" s="157"/>
      <c r="AK27" s="157"/>
      <c r="AL27" s="100"/>
      <c r="AM27" s="100"/>
      <c r="AN27" s="100"/>
      <c r="AO27" s="100"/>
      <c r="AP27" s="100"/>
      <c r="AQ27" s="100"/>
      <c r="AR27" s="100"/>
      <c r="AS27" s="120"/>
      <c r="AT27" s="100"/>
      <c r="AU27" s="100"/>
      <c r="AV27" s="100"/>
      <c r="AW27" s="100"/>
      <c r="AX27" s="100"/>
      <c r="AY27" s="100"/>
      <c r="AZ27" s="100"/>
      <c r="BA27" s="100"/>
      <c r="BB27" s="100"/>
      <c r="BC27" s="100"/>
      <c r="BD27" s="100"/>
      <c r="BE27" s="100"/>
      <c r="BF27" s="100"/>
    </row>
    <row r="28" ht="19.5" customHeight="1">
      <c r="A28" s="159" t="s">
        <v>92</v>
      </c>
      <c r="B28" s="160"/>
      <c r="C28" s="161"/>
      <c r="D28" s="124"/>
      <c r="E28" s="124"/>
      <c r="F28" s="124"/>
      <c r="G28" s="124"/>
      <c r="H28" s="124"/>
      <c r="I28" s="124"/>
      <c r="J28" s="124"/>
      <c r="K28" s="125"/>
      <c r="L28" s="125"/>
      <c r="M28" s="125"/>
      <c r="N28" s="125"/>
      <c r="O28" s="125"/>
      <c r="P28" s="125"/>
      <c r="Q28" s="125"/>
      <c r="R28" s="125"/>
      <c r="S28" s="162"/>
      <c r="T28" s="163"/>
      <c r="U28" s="163"/>
      <c r="V28" s="164"/>
      <c r="W28" s="100"/>
      <c r="X28" s="100"/>
      <c r="Y28" s="100"/>
      <c r="Z28" s="100"/>
      <c r="AA28" s="100"/>
      <c r="AB28" s="100"/>
      <c r="AC28" s="100"/>
      <c r="AD28" s="100"/>
      <c r="AE28" s="100"/>
      <c r="AF28" s="100"/>
      <c r="AG28" s="12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row>
    <row r="29" ht="18.75" customHeight="1">
      <c r="A29" s="165" t="s">
        <v>93</v>
      </c>
      <c r="B29" s="17"/>
      <c r="C29" s="17"/>
      <c r="D29" s="17"/>
      <c r="E29" s="17"/>
      <c r="F29" s="17"/>
      <c r="G29" s="17"/>
      <c r="H29" s="17"/>
      <c r="I29" s="17"/>
      <c r="J29" s="17"/>
      <c r="K29" s="17"/>
      <c r="L29" s="17"/>
      <c r="M29" s="17"/>
      <c r="N29" s="17"/>
      <c r="O29" s="17"/>
      <c r="P29" s="17"/>
      <c r="Q29" s="17"/>
      <c r="R29" s="17"/>
      <c r="S29" s="17"/>
      <c r="T29" s="17"/>
      <c r="U29" s="17"/>
      <c r="V29" s="36"/>
      <c r="W29" s="100"/>
      <c r="X29" s="100"/>
      <c r="Y29" s="100"/>
      <c r="Z29" s="100"/>
      <c r="AA29" s="100"/>
      <c r="AB29" s="100"/>
      <c r="AC29" s="100"/>
      <c r="AD29" s="100"/>
      <c r="AE29" s="100"/>
      <c r="AF29" s="100"/>
      <c r="AG29" s="12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row>
    <row r="30" ht="18.0" customHeight="1">
      <c r="A30" s="166" t="s">
        <v>94</v>
      </c>
      <c r="B30" s="167" t="s">
        <v>95</v>
      </c>
      <c r="C30" s="17"/>
      <c r="D30" s="168">
        <f>IF(V4=0,"",V4)</f>
        <v>5</v>
      </c>
      <c r="E30" s="17"/>
      <c r="F30" s="169" t="s">
        <v>96</v>
      </c>
      <c r="G30" s="170"/>
      <c r="H30" s="170"/>
      <c r="I30" s="170"/>
      <c r="J30" s="170"/>
      <c r="K30" s="170"/>
      <c r="L30" s="170"/>
      <c r="M30" s="170"/>
      <c r="N30" s="170"/>
      <c r="O30" s="171"/>
      <c r="P30" s="172">
        <f t="shared" ref="P30:P31" si="1">P35+W35+AD35</f>
        <v>54805879</v>
      </c>
      <c r="Q30" s="49"/>
      <c r="R30" s="49"/>
      <c r="S30" s="49"/>
      <c r="T30" s="49"/>
      <c r="U30" s="173"/>
      <c r="V30" s="174" t="s">
        <v>97</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row>
    <row r="31" ht="30.75" customHeight="1">
      <c r="A31" s="166" t="s">
        <v>98</v>
      </c>
      <c r="B31" s="175" t="s">
        <v>99</v>
      </c>
      <c r="C31" s="17"/>
      <c r="D31" s="17"/>
      <c r="E31" s="17"/>
      <c r="F31" s="17"/>
      <c r="G31" s="17"/>
      <c r="H31" s="17"/>
      <c r="I31" s="17"/>
      <c r="J31" s="17"/>
      <c r="K31" s="17"/>
      <c r="L31" s="17"/>
      <c r="M31" s="17"/>
      <c r="N31" s="17"/>
      <c r="O31" s="36"/>
      <c r="P31" s="176">
        <f t="shared" si="1"/>
        <v>56379277</v>
      </c>
      <c r="Q31" s="17"/>
      <c r="R31" s="17"/>
      <c r="S31" s="17"/>
      <c r="T31" s="17"/>
      <c r="U31" s="177"/>
      <c r="V31" s="178" t="s">
        <v>97</v>
      </c>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row>
    <row r="32" ht="3.0" customHeight="1">
      <c r="A32" s="2"/>
      <c r="B32" s="179"/>
      <c r="C32" s="179"/>
      <c r="D32" s="179"/>
      <c r="E32" s="179"/>
      <c r="F32" s="179"/>
      <c r="G32" s="179"/>
      <c r="H32" s="179"/>
      <c r="I32" s="179"/>
      <c r="J32" s="179"/>
      <c r="K32" s="179"/>
      <c r="L32" s="179"/>
      <c r="M32" s="179"/>
      <c r="N32" s="179"/>
      <c r="O32" s="179"/>
      <c r="P32" s="180"/>
      <c r="Q32" s="180"/>
      <c r="R32" s="180"/>
      <c r="S32" s="180"/>
      <c r="T32" s="180"/>
      <c r="U32" s="180"/>
      <c r="V32" s="180"/>
      <c r="W32" s="180"/>
      <c r="X32" s="180"/>
      <c r="Y32" s="180"/>
      <c r="Z32" s="180"/>
      <c r="AA32" s="180"/>
      <c r="AB32" s="180"/>
      <c r="AC32" s="180"/>
      <c r="AD32" s="180"/>
      <c r="AE32" s="180"/>
      <c r="AF32" s="180"/>
      <c r="AG32" s="180"/>
      <c r="AH32" s="180"/>
      <c r="AI32" s="180"/>
      <c r="AJ32" s="180"/>
      <c r="AK32" s="2"/>
      <c r="AL32" s="2"/>
      <c r="AM32" s="2"/>
      <c r="AN32" s="2"/>
      <c r="AO32" s="2"/>
      <c r="AP32" s="2"/>
      <c r="AQ32" s="2"/>
      <c r="AR32" s="2"/>
      <c r="AS32" s="2"/>
      <c r="AT32" s="2"/>
      <c r="AU32" s="2"/>
      <c r="AV32" s="2"/>
      <c r="AW32" s="2"/>
      <c r="AX32" s="2"/>
      <c r="AY32" s="2"/>
      <c r="AZ32" s="2"/>
      <c r="BA32" s="2"/>
      <c r="BB32" s="2"/>
      <c r="BC32" s="2"/>
      <c r="BD32" s="2"/>
      <c r="BE32" s="2"/>
      <c r="BF32" s="2"/>
    </row>
    <row r="33" ht="20.25" customHeight="1">
      <c r="A33" s="159" t="s">
        <v>100</v>
      </c>
      <c r="B33" s="160"/>
      <c r="C33" s="161"/>
      <c r="D33" s="124"/>
      <c r="E33" s="124"/>
      <c r="F33" s="124"/>
      <c r="G33" s="124"/>
      <c r="H33" s="124"/>
      <c r="I33" s="124"/>
      <c r="J33" s="124"/>
      <c r="K33" s="125"/>
      <c r="L33" s="125"/>
      <c r="M33" s="125"/>
      <c r="N33" s="125"/>
      <c r="O33" s="125"/>
      <c r="P33" s="125"/>
      <c r="Q33" s="125"/>
      <c r="R33" s="125"/>
      <c r="S33" s="162"/>
      <c r="T33" s="163"/>
      <c r="U33" s="163"/>
      <c r="V33" s="164" t="s">
        <v>101</v>
      </c>
      <c r="W33" s="163"/>
      <c r="X33" s="163"/>
      <c r="Y33" s="163"/>
      <c r="Z33" s="124"/>
      <c r="AA33" s="124"/>
      <c r="AB33" s="162"/>
      <c r="AC33" s="164" t="s">
        <v>102</v>
      </c>
      <c r="AD33" s="163"/>
      <c r="AE33" s="163"/>
      <c r="AF33" s="163"/>
      <c r="AG33" s="163"/>
      <c r="AH33" s="163"/>
      <c r="AI33" s="124"/>
      <c r="AJ33" s="164" t="s">
        <v>103</v>
      </c>
      <c r="AK33" s="2"/>
      <c r="AL33" s="2"/>
      <c r="AM33" s="2"/>
      <c r="AN33" s="2"/>
      <c r="AO33" s="2"/>
      <c r="AP33" s="2"/>
      <c r="AQ33" s="2"/>
      <c r="AR33" s="2"/>
      <c r="AS33" s="2"/>
      <c r="AT33" s="2"/>
      <c r="AU33" s="2"/>
      <c r="AV33" s="2"/>
      <c r="AW33" s="2"/>
      <c r="AX33" s="2"/>
      <c r="AY33" s="2"/>
      <c r="AZ33" s="2"/>
      <c r="BA33" s="2"/>
      <c r="BB33" s="2"/>
      <c r="BC33" s="2"/>
      <c r="BD33" s="2"/>
      <c r="BE33" s="2"/>
      <c r="BF33" s="2"/>
    </row>
    <row r="34" ht="19.5" customHeight="1">
      <c r="A34" s="181"/>
      <c r="B34" s="17"/>
      <c r="C34" s="17"/>
      <c r="D34" s="17"/>
      <c r="E34" s="17"/>
      <c r="F34" s="17"/>
      <c r="G34" s="17"/>
      <c r="H34" s="17"/>
      <c r="I34" s="17"/>
      <c r="J34" s="17"/>
      <c r="K34" s="17"/>
      <c r="L34" s="17"/>
      <c r="M34" s="17"/>
      <c r="N34" s="17"/>
      <c r="O34" s="36"/>
      <c r="P34" s="182" t="s">
        <v>104</v>
      </c>
      <c r="Q34" s="17"/>
      <c r="R34" s="17"/>
      <c r="S34" s="17"/>
      <c r="T34" s="17"/>
      <c r="U34" s="23"/>
      <c r="V34" s="183" t="str">
        <f>IF(P35="","",IF(P36="","",IF(P36&gt;=P35,"○","☓")))</f>
        <v>○</v>
      </c>
      <c r="W34" s="184" t="s">
        <v>105</v>
      </c>
      <c r="X34" s="17"/>
      <c r="Y34" s="17"/>
      <c r="Z34" s="17"/>
      <c r="AA34" s="17"/>
      <c r="AB34" s="23"/>
      <c r="AC34" s="183" t="str">
        <f>IF(W35="","",IF(W36="","",IF(W36&gt;=W35,"○","☓")))</f>
        <v>○</v>
      </c>
      <c r="AD34" s="184" t="s">
        <v>106</v>
      </c>
      <c r="AE34" s="17"/>
      <c r="AF34" s="17"/>
      <c r="AG34" s="17"/>
      <c r="AH34" s="17"/>
      <c r="AI34" s="23"/>
      <c r="AJ34" s="183" t="str">
        <f>IF(AD35="","",IF(AD36="","",IF(AD36&gt;=AD35,"○","☓")))</f>
        <v>○</v>
      </c>
      <c r="AK34" s="2"/>
      <c r="AL34" s="185" t="s">
        <v>107</v>
      </c>
      <c r="AM34" s="13"/>
      <c r="AN34" s="13"/>
      <c r="AO34" s="13"/>
      <c r="AP34" s="13"/>
      <c r="AQ34" s="13"/>
      <c r="AR34" s="13"/>
      <c r="AS34" s="13"/>
      <c r="AT34" s="13"/>
      <c r="AU34" s="13"/>
      <c r="AV34" s="14"/>
      <c r="AW34" s="2"/>
      <c r="AX34" s="2"/>
      <c r="AY34" s="2"/>
      <c r="AZ34" s="2"/>
      <c r="BA34" s="2"/>
      <c r="BB34" s="2"/>
      <c r="BC34" s="2"/>
      <c r="BD34" s="2"/>
      <c r="BE34" s="2"/>
      <c r="BF34" s="2"/>
    </row>
    <row r="35" ht="18.0" customHeight="1">
      <c r="A35" s="166" t="s">
        <v>94</v>
      </c>
      <c r="B35" s="167" t="s">
        <v>95</v>
      </c>
      <c r="C35" s="17"/>
      <c r="D35" s="168">
        <f>IF(V4=0,"",V4)</f>
        <v>5</v>
      </c>
      <c r="E35" s="17"/>
      <c r="F35" s="186" t="s">
        <v>108</v>
      </c>
      <c r="G35" s="17"/>
      <c r="H35" s="17"/>
      <c r="I35" s="17"/>
      <c r="J35" s="17"/>
      <c r="K35" s="17"/>
      <c r="L35" s="17"/>
      <c r="M35" s="17"/>
      <c r="N35" s="17"/>
      <c r="O35" s="36"/>
      <c r="P35" s="187">
        <f>IF('別紙様式3-2'!P7="","",'別紙様式3-2'!P7)</f>
        <v>38081062</v>
      </c>
      <c r="Q35" s="49"/>
      <c r="R35" s="49"/>
      <c r="S35" s="49"/>
      <c r="T35" s="49"/>
      <c r="U35" s="49"/>
      <c r="V35" s="188" t="s">
        <v>97</v>
      </c>
      <c r="W35" s="187">
        <f>IF('別紙様式3-2'!P8="","",'別紙様式3-2'!P8)</f>
        <v>9713054</v>
      </c>
      <c r="X35" s="49"/>
      <c r="Y35" s="49"/>
      <c r="Z35" s="49"/>
      <c r="AA35" s="49"/>
      <c r="AB35" s="49"/>
      <c r="AC35" s="188" t="s">
        <v>97</v>
      </c>
      <c r="AD35" s="187">
        <f>IF('別紙様式3-2'!P9="","",'別紙様式3-2'!P9)</f>
        <v>7011763</v>
      </c>
      <c r="AE35" s="49"/>
      <c r="AF35" s="49"/>
      <c r="AG35" s="49"/>
      <c r="AH35" s="49"/>
      <c r="AI35" s="49"/>
      <c r="AJ35" s="189" t="s">
        <v>97</v>
      </c>
      <c r="AK35" s="2"/>
      <c r="AL35" s="2"/>
      <c r="AM35" s="2"/>
      <c r="AN35" s="2"/>
      <c r="AO35" s="2"/>
      <c r="AP35" s="2"/>
      <c r="AQ35" s="2"/>
      <c r="AR35" s="2"/>
      <c r="AS35" s="2"/>
      <c r="AT35" s="2"/>
      <c r="AU35" s="2"/>
      <c r="AV35" s="2"/>
      <c r="AW35" s="2"/>
      <c r="AX35" s="2"/>
      <c r="AY35" s="2"/>
      <c r="AZ35" s="2"/>
      <c r="BA35" s="2"/>
      <c r="BB35" s="2"/>
      <c r="BC35" s="2"/>
      <c r="BD35" s="2"/>
      <c r="BE35" s="2"/>
      <c r="BF35" s="2"/>
    </row>
    <row r="36" ht="30.0" customHeight="1">
      <c r="A36" s="166" t="s">
        <v>98</v>
      </c>
      <c r="B36" s="175" t="s">
        <v>109</v>
      </c>
      <c r="C36" s="17"/>
      <c r="D36" s="17"/>
      <c r="E36" s="17"/>
      <c r="F36" s="17"/>
      <c r="G36" s="17"/>
      <c r="H36" s="17"/>
      <c r="I36" s="17"/>
      <c r="J36" s="17"/>
      <c r="K36" s="17"/>
      <c r="L36" s="17"/>
      <c r="M36" s="17"/>
      <c r="N36" s="17"/>
      <c r="O36" s="17"/>
      <c r="P36" s="190">
        <v>3.8883524E7</v>
      </c>
      <c r="Q36" s="13"/>
      <c r="R36" s="13"/>
      <c r="S36" s="13"/>
      <c r="T36" s="13"/>
      <c r="U36" s="14"/>
      <c r="V36" s="171" t="s">
        <v>97</v>
      </c>
      <c r="W36" s="176">
        <f>IFERROR(S76+Y76+AE76,"")</f>
        <v>10088663</v>
      </c>
      <c r="X36" s="17"/>
      <c r="Y36" s="17"/>
      <c r="Z36" s="17"/>
      <c r="AA36" s="17"/>
      <c r="AB36" s="177"/>
      <c r="AC36" s="191" t="s">
        <v>97</v>
      </c>
      <c r="AD36" s="176">
        <f>IFERROR(S94+S96,"")</f>
        <v>7407090</v>
      </c>
      <c r="AE36" s="17"/>
      <c r="AF36" s="17"/>
      <c r="AG36" s="17"/>
      <c r="AH36" s="17"/>
      <c r="AI36" s="177"/>
      <c r="AJ36" s="191" t="s">
        <v>97</v>
      </c>
      <c r="AK36" s="2"/>
      <c r="AL36" s="2"/>
      <c r="AM36" s="2"/>
      <c r="AN36" s="2"/>
      <c r="AO36" s="2"/>
      <c r="AP36" s="2"/>
      <c r="AQ36" s="2"/>
      <c r="AR36" s="2"/>
      <c r="AS36" s="2"/>
      <c r="AT36" s="2"/>
      <c r="AU36" s="2"/>
      <c r="AV36" s="2"/>
      <c r="AW36" s="2"/>
      <c r="AX36" s="2"/>
      <c r="AY36" s="2"/>
      <c r="AZ36" s="2"/>
      <c r="BA36" s="2"/>
      <c r="BB36" s="2"/>
      <c r="BC36" s="2"/>
      <c r="BD36" s="2"/>
      <c r="BE36" s="2"/>
      <c r="BF36" s="2"/>
    </row>
    <row r="37" ht="5.25" customHeight="1">
      <c r="A37" s="192"/>
      <c r="B37" s="179"/>
      <c r="C37" s="193"/>
      <c r="D37" s="193"/>
      <c r="E37" s="193"/>
      <c r="F37" s="194"/>
      <c r="G37" s="194"/>
      <c r="H37" s="194"/>
      <c r="I37" s="194"/>
      <c r="J37" s="194"/>
      <c r="K37" s="194"/>
      <c r="L37" s="194"/>
      <c r="M37" s="194"/>
      <c r="N37" s="194"/>
      <c r="O37" s="194"/>
      <c r="P37" s="195"/>
      <c r="Q37" s="195"/>
      <c r="R37" s="195"/>
      <c r="S37" s="195"/>
      <c r="T37" s="195"/>
      <c r="U37" s="195"/>
      <c r="V37" s="194"/>
      <c r="W37" s="194"/>
      <c r="X37" s="194"/>
      <c r="Y37" s="194"/>
      <c r="Z37" s="194"/>
      <c r="AA37" s="194"/>
      <c r="AB37" s="194"/>
      <c r="AC37" s="196"/>
      <c r="AD37" s="194"/>
      <c r="AE37" s="194"/>
      <c r="AF37" s="194"/>
      <c r="AG37" s="194"/>
      <c r="AH37" s="194"/>
      <c r="AI37" s="194"/>
      <c r="AJ37" s="196"/>
      <c r="AK37" s="2"/>
      <c r="AL37" s="2"/>
      <c r="AM37" s="2"/>
      <c r="AN37" s="2"/>
      <c r="AO37" s="2"/>
      <c r="AP37" s="2"/>
      <c r="AQ37" s="2"/>
      <c r="AR37" s="2"/>
      <c r="AS37" s="2"/>
      <c r="AT37" s="2"/>
      <c r="AU37" s="2"/>
      <c r="AV37" s="2"/>
      <c r="AW37" s="2"/>
      <c r="AX37" s="2"/>
      <c r="AY37" s="2"/>
      <c r="AZ37" s="2"/>
      <c r="BA37" s="2"/>
      <c r="BB37" s="2"/>
      <c r="BC37" s="2"/>
      <c r="BD37" s="2"/>
      <c r="BE37" s="2"/>
      <c r="BF37" s="2"/>
    </row>
    <row r="38" ht="19.5" customHeight="1">
      <c r="A38" s="159" t="s">
        <v>110</v>
      </c>
      <c r="B38" s="179"/>
      <c r="C38" s="193"/>
      <c r="D38" s="193"/>
      <c r="E38" s="193"/>
      <c r="F38" s="194"/>
      <c r="G38" s="194"/>
      <c r="H38" s="194"/>
      <c r="I38" s="194"/>
      <c r="J38" s="194"/>
      <c r="K38" s="194"/>
      <c r="L38" s="194"/>
      <c r="M38" s="194"/>
      <c r="N38" s="194"/>
      <c r="O38" s="194"/>
      <c r="P38" s="195"/>
      <c r="Q38" s="195"/>
      <c r="R38" s="195"/>
      <c r="S38" s="195"/>
      <c r="T38" s="195"/>
      <c r="U38" s="195"/>
      <c r="V38" s="194"/>
      <c r="W38" s="194"/>
      <c r="X38" s="194"/>
      <c r="Y38" s="194"/>
      <c r="Z38" s="194"/>
      <c r="AA38" s="194"/>
      <c r="AB38" s="194"/>
      <c r="AC38" s="196"/>
      <c r="AD38" s="194"/>
      <c r="AE38" s="194"/>
      <c r="AF38" s="194"/>
      <c r="AG38" s="194"/>
      <c r="AH38" s="194"/>
      <c r="AI38" s="194"/>
      <c r="AJ38" s="196"/>
      <c r="AK38" s="2"/>
      <c r="AL38" s="2"/>
      <c r="AM38" s="2"/>
      <c r="AN38" s="2"/>
      <c r="AO38" s="2"/>
      <c r="AP38" s="2"/>
      <c r="AQ38" s="2"/>
      <c r="AR38" s="2"/>
      <c r="AS38" s="2"/>
      <c r="AT38" s="2"/>
      <c r="AU38" s="2"/>
      <c r="AV38" s="2"/>
      <c r="AW38" s="2"/>
      <c r="AX38" s="2"/>
      <c r="AY38" s="2"/>
      <c r="AZ38" s="2"/>
      <c r="BA38" s="2"/>
      <c r="BB38" s="2"/>
      <c r="BC38" s="2"/>
      <c r="BD38" s="2"/>
      <c r="BE38" s="2"/>
      <c r="BF38" s="2"/>
    </row>
    <row r="39" ht="18.75" customHeight="1">
      <c r="A39" s="197" t="s">
        <v>94</v>
      </c>
      <c r="B39" s="198" t="s">
        <v>95</v>
      </c>
      <c r="C39" s="49"/>
      <c r="D39" s="199">
        <f>IF(V4=0,"",V4)</f>
        <v>5</v>
      </c>
      <c r="E39" s="49"/>
      <c r="F39" s="200" t="s">
        <v>111</v>
      </c>
      <c r="G39" s="98"/>
      <c r="H39" s="98"/>
      <c r="I39" s="98"/>
      <c r="J39" s="98"/>
      <c r="K39" s="98"/>
      <c r="L39" s="98"/>
      <c r="M39" s="98"/>
      <c r="N39" s="98"/>
      <c r="O39" s="201"/>
      <c r="P39" s="202">
        <f>P40-P41</f>
        <v>267633483</v>
      </c>
      <c r="Q39" s="13"/>
      <c r="R39" s="13"/>
      <c r="S39" s="13"/>
      <c r="T39" s="13"/>
      <c r="U39" s="14"/>
      <c r="V39" s="174" t="s">
        <v>97</v>
      </c>
      <c r="W39" s="203" t="s">
        <v>112</v>
      </c>
      <c r="X39" s="204" t="str">
        <f>IF(P42="","",IF(P39="","",IF(P39&gt;=P42,"○","☓")))</f>
        <v>○</v>
      </c>
      <c r="Y39" s="205" t="s">
        <v>113</v>
      </c>
      <c r="Z39" s="194"/>
      <c r="AA39" s="194"/>
      <c r="AB39" s="194"/>
      <c r="AC39" s="196"/>
      <c r="AD39" s="194"/>
      <c r="AE39" s="194"/>
      <c r="AF39" s="194"/>
      <c r="AG39" s="194"/>
      <c r="AH39" s="194"/>
      <c r="AI39" s="194"/>
      <c r="AJ39" s="196"/>
      <c r="AK39" s="2"/>
      <c r="AL39" s="206" t="s">
        <v>114</v>
      </c>
      <c r="AM39" s="207"/>
      <c r="AN39" s="207"/>
      <c r="AO39" s="207"/>
      <c r="AP39" s="207"/>
      <c r="AQ39" s="207"/>
      <c r="AR39" s="207"/>
      <c r="AS39" s="207"/>
      <c r="AT39" s="207"/>
      <c r="AU39" s="207"/>
      <c r="AV39" s="208"/>
      <c r="AW39" s="2"/>
      <c r="AX39" s="2"/>
      <c r="AY39" s="2"/>
      <c r="AZ39" s="2"/>
      <c r="BA39" s="2"/>
      <c r="BB39" s="2"/>
      <c r="BC39" s="2"/>
      <c r="BD39" s="2"/>
      <c r="BE39" s="2"/>
      <c r="BF39" s="2"/>
    </row>
    <row r="40" ht="18.75" customHeight="1">
      <c r="A40" s="209"/>
      <c r="B40" s="210" t="s">
        <v>115</v>
      </c>
      <c r="C40" s="135"/>
      <c r="D40" s="135"/>
      <c r="E40" s="135"/>
      <c r="F40" s="135"/>
      <c r="G40" s="135"/>
      <c r="H40" s="135"/>
      <c r="I40" s="135"/>
      <c r="J40" s="135"/>
      <c r="K40" s="135"/>
      <c r="L40" s="135"/>
      <c r="M40" s="135"/>
      <c r="N40" s="135"/>
      <c r="O40" s="135"/>
      <c r="P40" s="211">
        <v>3.2401276E8</v>
      </c>
      <c r="Q40" s="13"/>
      <c r="R40" s="13"/>
      <c r="S40" s="13"/>
      <c r="T40" s="13"/>
      <c r="U40" s="14"/>
      <c r="V40" s="174" t="s">
        <v>97</v>
      </c>
      <c r="W40" s="203"/>
      <c r="X40" s="212"/>
      <c r="Y40" s="213"/>
      <c r="Z40" s="194"/>
      <c r="AA40" s="194"/>
      <c r="AB40" s="194"/>
      <c r="AC40" s="196"/>
      <c r="AD40" s="194"/>
      <c r="AE40" s="194"/>
      <c r="AF40" s="194"/>
      <c r="AG40" s="194"/>
      <c r="AH40" s="194"/>
      <c r="AI40" s="194"/>
      <c r="AJ40" s="196"/>
      <c r="AK40" s="2"/>
      <c r="AL40" s="213"/>
      <c r="AV40" s="214"/>
      <c r="AW40" s="2"/>
      <c r="AX40" s="2"/>
      <c r="AY40" s="2"/>
      <c r="AZ40" s="2"/>
      <c r="BA40" s="2"/>
      <c r="BB40" s="2"/>
      <c r="BC40" s="2"/>
      <c r="BD40" s="2"/>
      <c r="BE40" s="2"/>
      <c r="BF40" s="2"/>
    </row>
    <row r="41" ht="18.75" customHeight="1">
      <c r="A41" s="117"/>
      <c r="B41" s="215" t="s">
        <v>116</v>
      </c>
      <c r="C41" s="216"/>
      <c r="D41" s="216"/>
      <c r="E41" s="216"/>
      <c r="F41" s="216"/>
      <c r="G41" s="216"/>
      <c r="H41" s="216"/>
      <c r="I41" s="216"/>
      <c r="J41" s="216"/>
      <c r="K41" s="216"/>
      <c r="L41" s="216"/>
      <c r="M41" s="216"/>
      <c r="N41" s="216"/>
      <c r="O41" s="216"/>
      <c r="P41" s="217">
        <f>P31</f>
        <v>56379277</v>
      </c>
      <c r="V41" s="218" t="s">
        <v>97</v>
      </c>
      <c r="W41" s="203"/>
      <c r="X41" s="212"/>
      <c r="Y41" s="213"/>
      <c r="Z41" s="194"/>
      <c r="AA41" s="194"/>
      <c r="AB41" s="194"/>
      <c r="AC41" s="196"/>
      <c r="AD41" s="194"/>
      <c r="AE41" s="194"/>
      <c r="AF41" s="194"/>
      <c r="AG41" s="194"/>
      <c r="AH41" s="194"/>
      <c r="AI41" s="194"/>
      <c r="AJ41" s="196"/>
      <c r="AK41" s="2"/>
      <c r="AL41" s="213"/>
      <c r="AV41" s="214"/>
      <c r="AW41" s="2"/>
      <c r="AX41" s="2"/>
      <c r="AY41" s="2"/>
      <c r="AZ41" s="2"/>
      <c r="BA41" s="2"/>
      <c r="BB41" s="2"/>
      <c r="BC41" s="2"/>
      <c r="BD41" s="2"/>
      <c r="BE41" s="2"/>
      <c r="BF41" s="2"/>
    </row>
    <row r="42" ht="30.75" customHeight="1">
      <c r="A42" s="197" t="s">
        <v>98</v>
      </c>
      <c r="B42" s="219" t="s">
        <v>117</v>
      </c>
      <c r="C42" s="49"/>
      <c r="D42" s="49"/>
      <c r="E42" s="49"/>
      <c r="F42" s="49"/>
      <c r="G42" s="49"/>
      <c r="H42" s="49"/>
      <c r="I42" s="49"/>
      <c r="J42" s="49"/>
      <c r="K42" s="49"/>
      <c r="L42" s="49"/>
      <c r="M42" s="49"/>
      <c r="N42" s="49"/>
      <c r="O42" s="49"/>
      <c r="P42" s="202">
        <f>P43-P44-P45-P46-P47</f>
        <v>255401776</v>
      </c>
      <c r="Q42" s="13"/>
      <c r="R42" s="13"/>
      <c r="S42" s="13"/>
      <c r="T42" s="13"/>
      <c r="U42" s="14"/>
      <c r="V42" s="220" t="s">
        <v>97</v>
      </c>
      <c r="W42" s="203" t="s">
        <v>112</v>
      </c>
      <c r="X42" s="221"/>
      <c r="Y42" s="213"/>
      <c r="Z42" s="194"/>
      <c r="AA42" s="194"/>
      <c r="AB42" s="194"/>
      <c r="AC42" s="196"/>
      <c r="AD42" s="194"/>
      <c r="AE42" s="194"/>
      <c r="AF42" s="194"/>
      <c r="AG42" s="194"/>
      <c r="AH42" s="194"/>
      <c r="AI42" s="194"/>
      <c r="AJ42" s="196"/>
      <c r="AK42" s="2"/>
      <c r="AL42" s="222"/>
      <c r="AM42" s="53"/>
      <c r="AN42" s="53"/>
      <c r="AO42" s="53"/>
      <c r="AP42" s="53"/>
      <c r="AQ42" s="53"/>
      <c r="AR42" s="53"/>
      <c r="AS42" s="53"/>
      <c r="AT42" s="53"/>
      <c r="AU42" s="53"/>
      <c r="AV42" s="223"/>
      <c r="AW42" s="2"/>
      <c r="AX42" s="2"/>
      <c r="AY42" s="2"/>
      <c r="AZ42" s="2"/>
      <c r="BA42" s="2"/>
      <c r="BB42" s="2"/>
      <c r="BC42" s="2"/>
      <c r="BD42" s="2"/>
      <c r="BE42" s="2"/>
      <c r="BF42" s="2"/>
    </row>
    <row r="43" ht="18.75" customHeight="1">
      <c r="A43" s="224"/>
      <c r="B43" s="210" t="s">
        <v>118</v>
      </c>
      <c r="C43" s="135"/>
      <c r="D43" s="135"/>
      <c r="E43" s="135"/>
      <c r="F43" s="135"/>
      <c r="G43" s="135"/>
      <c r="H43" s="135"/>
      <c r="I43" s="135"/>
      <c r="J43" s="135"/>
      <c r="K43" s="135"/>
      <c r="L43" s="135"/>
      <c r="M43" s="135"/>
      <c r="N43" s="135"/>
      <c r="O43" s="136"/>
      <c r="P43" s="211">
        <v>3.23895307E8</v>
      </c>
      <c r="Q43" s="13"/>
      <c r="R43" s="13"/>
      <c r="S43" s="13"/>
      <c r="T43" s="13"/>
      <c r="U43" s="14"/>
      <c r="V43" s="174" t="s">
        <v>97</v>
      </c>
      <c r="W43" s="194"/>
      <c r="X43" s="194"/>
      <c r="Y43" s="194"/>
      <c r="Z43" s="194"/>
      <c r="AA43" s="194"/>
      <c r="AB43" s="194"/>
      <c r="AC43" s="196"/>
      <c r="AD43" s="194"/>
      <c r="AE43" s="194"/>
      <c r="AF43" s="194"/>
      <c r="AG43" s="194"/>
      <c r="AH43" s="194"/>
      <c r="AI43" s="194"/>
      <c r="AJ43" s="196"/>
      <c r="AK43" s="2"/>
      <c r="AL43" s="2"/>
      <c r="AM43" s="2"/>
      <c r="AN43" s="2"/>
      <c r="AO43" s="2"/>
      <c r="AP43" s="2"/>
      <c r="AQ43" s="2"/>
      <c r="AR43" s="2"/>
      <c r="AS43" s="2"/>
      <c r="AT43" s="2"/>
      <c r="AU43" s="2"/>
      <c r="AV43" s="2"/>
      <c r="AW43" s="2"/>
      <c r="AX43" s="2"/>
      <c r="AY43" s="2"/>
      <c r="AZ43" s="2"/>
      <c r="BA43" s="2"/>
      <c r="BB43" s="2"/>
      <c r="BC43" s="2"/>
      <c r="BD43" s="2"/>
      <c r="BE43" s="2"/>
      <c r="BF43" s="2"/>
    </row>
    <row r="44" ht="18.75" customHeight="1">
      <c r="A44" s="225"/>
      <c r="B44" s="210" t="s">
        <v>119</v>
      </c>
      <c r="C44" s="135"/>
      <c r="D44" s="135"/>
      <c r="E44" s="135"/>
      <c r="F44" s="135"/>
      <c r="G44" s="135"/>
      <c r="H44" s="135"/>
      <c r="I44" s="135"/>
      <c r="J44" s="135"/>
      <c r="K44" s="135"/>
      <c r="L44" s="135"/>
      <c r="M44" s="135"/>
      <c r="N44" s="135"/>
      <c r="O44" s="136"/>
      <c r="P44" s="211">
        <v>3.667268E7</v>
      </c>
      <c r="Q44" s="13"/>
      <c r="R44" s="13"/>
      <c r="S44" s="13"/>
      <c r="T44" s="13"/>
      <c r="U44" s="14"/>
      <c r="V44" s="174" t="s">
        <v>97</v>
      </c>
      <c r="W44" s="194"/>
      <c r="X44" s="194"/>
      <c r="Y44" s="194"/>
      <c r="Z44" s="194"/>
      <c r="AA44" s="194"/>
      <c r="AB44" s="194"/>
      <c r="AC44" s="196"/>
      <c r="AD44" s="194"/>
      <c r="AE44" s="194"/>
      <c r="AF44" s="194"/>
      <c r="AG44" s="194"/>
      <c r="AH44" s="194"/>
      <c r="AI44" s="194"/>
      <c r="AJ44" s="196"/>
      <c r="AK44" s="2"/>
      <c r="AL44" s="2"/>
      <c r="AM44" s="2"/>
      <c r="AN44" s="2"/>
      <c r="AO44" s="2"/>
      <c r="AP44" s="2"/>
      <c r="AQ44" s="2"/>
      <c r="AR44" s="2"/>
      <c r="AS44" s="2"/>
      <c r="AT44" s="2"/>
      <c r="AU44" s="2"/>
      <c r="AV44" s="2"/>
      <c r="AW44" s="2"/>
      <c r="AX44" s="2"/>
      <c r="AY44" s="2"/>
      <c r="AZ44" s="2"/>
      <c r="BA44" s="2"/>
      <c r="BB44" s="2"/>
      <c r="BC44" s="2"/>
      <c r="BD44" s="2"/>
      <c r="BE44" s="2"/>
      <c r="BF44" s="2"/>
    </row>
    <row r="45" ht="18.75" customHeight="1">
      <c r="A45" s="225"/>
      <c r="B45" s="210" t="s">
        <v>120</v>
      </c>
      <c r="C45" s="135"/>
      <c r="D45" s="135"/>
      <c r="E45" s="135"/>
      <c r="F45" s="135"/>
      <c r="G45" s="135"/>
      <c r="H45" s="135"/>
      <c r="I45" s="135"/>
      <c r="J45" s="135"/>
      <c r="K45" s="135"/>
      <c r="L45" s="135"/>
      <c r="M45" s="135"/>
      <c r="N45" s="135"/>
      <c r="O45" s="136"/>
      <c r="P45" s="211">
        <v>9379554.0</v>
      </c>
      <c r="Q45" s="13"/>
      <c r="R45" s="13"/>
      <c r="S45" s="13"/>
      <c r="T45" s="13"/>
      <c r="U45" s="14"/>
      <c r="V45" s="174" t="s">
        <v>97</v>
      </c>
      <c r="W45" s="194"/>
      <c r="X45" s="194"/>
      <c r="Y45" s="194"/>
      <c r="Z45" s="194"/>
      <c r="AA45" s="194"/>
      <c r="AB45" s="194"/>
      <c r="AC45" s="196"/>
      <c r="AD45" s="194"/>
      <c r="AE45" s="194"/>
      <c r="AF45" s="194"/>
      <c r="AG45" s="194"/>
      <c r="AH45" s="194"/>
      <c r="AI45" s="194"/>
      <c r="AJ45" s="196"/>
      <c r="AK45" s="2"/>
      <c r="AL45" s="2"/>
      <c r="AM45" s="2"/>
      <c r="AN45" s="2"/>
      <c r="AO45" s="2"/>
      <c r="AP45" s="2"/>
      <c r="AQ45" s="2"/>
      <c r="AR45" s="2"/>
      <c r="AS45" s="2"/>
      <c r="AT45" s="2"/>
      <c r="AU45" s="2"/>
      <c r="AV45" s="2"/>
      <c r="AW45" s="2"/>
      <c r="AX45" s="2"/>
      <c r="AY45" s="2"/>
      <c r="AZ45" s="2"/>
      <c r="BA45" s="2"/>
      <c r="BB45" s="2"/>
      <c r="BC45" s="2"/>
      <c r="BD45" s="2"/>
      <c r="BE45" s="2"/>
      <c r="BF45" s="2"/>
    </row>
    <row r="46" ht="30.0" customHeight="1">
      <c r="A46" s="225"/>
      <c r="B46" s="226" t="s">
        <v>121</v>
      </c>
      <c r="C46" s="135"/>
      <c r="D46" s="135"/>
      <c r="E46" s="135"/>
      <c r="F46" s="135"/>
      <c r="G46" s="135"/>
      <c r="H46" s="135"/>
      <c r="I46" s="135"/>
      <c r="J46" s="135"/>
      <c r="K46" s="135"/>
      <c r="L46" s="135"/>
      <c r="M46" s="135"/>
      <c r="N46" s="135"/>
      <c r="O46" s="136"/>
      <c r="P46" s="211">
        <v>7312647.0</v>
      </c>
      <c r="Q46" s="13"/>
      <c r="R46" s="13"/>
      <c r="S46" s="13"/>
      <c r="T46" s="13"/>
      <c r="U46" s="14"/>
      <c r="V46" s="174" t="s">
        <v>97</v>
      </c>
      <c r="W46" s="194"/>
      <c r="X46" s="194"/>
      <c r="Y46" s="194"/>
      <c r="Z46" s="194"/>
      <c r="AA46" s="194"/>
      <c r="AB46" s="194"/>
      <c r="AC46" s="196"/>
      <c r="AD46" s="194"/>
      <c r="AE46" s="194"/>
      <c r="AF46" s="194"/>
      <c r="AG46" s="194"/>
      <c r="AH46" s="194"/>
      <c r="AI46" s="194"/>
      <c r="AJ46" s="196"/>
      <c r="AK46" s="2"/>
      <c r="AL46" s="2"/>
      <c r="AM46" s="2"/>
      <c r="AN46" s="2"/>
      <c r="AO46" s="2"/>
      <c r="AP46" s="2"/>
      <c r="AQ46" s="2"/>
      <c r="AR46" s="2"/>
      <c r="AS46" s="2"/>
      <c r="AT46" s="2"/>
      <c r="AU46" s="2"/>
      <c r="AV46" s="2"/>
      <c r="AW46" s="2"/>
      <c r="AX46" s="2"/>
      <c r="AY46" s="2"/>
      <c r="AZ46" s="2"/>
      <c r="BA46" s="2"/>
      <c r="BB46" s="2"/>
      <c r="BC46" s="2"/>
      <c r="BD46" s="2"/>
      <c r="BE46" s="2"/>
      <c r="BF46" s="2"/>
    </row>
    <row r="47" ht="30.0" customHeight="1">
      <c r="A47" s="227"/>
      <c r="B47" s="228" t="s">
        <v>122</v>
      </c>
      <c r="C47" s="104"/>
      <c r="D47" s="104"/>
      <c r="E47" s="104"/>
      <c r="F47" s="104"/>
      <c r="G47" s="104"/>
      <c r="H47" s="104"/>
      <c r="I47" s="104"/>
      <c r="J47" s="104"/>
      <c r="K47" s="104"/>
      <c r="L47" s="104"/>
      <c r="M47" s="104"/>
      <c r="N47" s="104"/>
      <c r="O47" s="229"/>
      <c r="P47" s="211">
        <v>1.512865E7</v>
      </c>
      <c r="Q47" s="13"/>
      <c r="R47" s="13"/>
      <c r="S47" s="13"/>
      <c r="T47" s="13"/>
      <c r="U47" s="14"/>
      <c r="V47" s="220" t="s">
        <v>97</v>
      </c>
      <c r="W47" s="194"/>
      <c r="X47" s="194"/>
      <c r="Y47" s="194"/>
      <c r="Z47" s="194"/>
      <c r="AA47" s="194"/>
      <c r="AB47" s="194"/>
      <c r="AC47" s="196"/>
      <c r="AD47" s="194"/>
      <c r="AE47" s="194"/>
      <c r="AF47" s="194"/>
      <c r="AG47" s="194"/>
      <c r="AH47" s="194"/>
      <c r="AI47" s="194"/>
      <c r="AJ47" s="196"/>
      <c r="AK47" s="2"/>
      <c r="AL47" s="2"/>
      <c r="AM47" s="2"/>
      <c r="AN47" s="2"/>
      <c r="AO47" s="2"/>
      <c r="AP47" s="2"/>
      <c r="AQ47" s="2"/>
      <c r="AR47" s="2"/>
      <c r="AS47" s="2"/>
      <c r="AT47" s="2"/>
      <c r="AU47" s="2"/>
      <c r="AV47" s="2"/>
      <c r="AW47" s="2"/>
      <c r="AX47" s="2"/>
      <c r="AY47" s="2"/>
      <c r="AZ47" s="2"/>
      <c r="BA47" s="2"/>
      <c r="BB47" s="2"/>
      <c r="BC47" s="2"/>
      <c r="BD47" s="2"/>
      <c r="BE47" s="2"/>
      <c r="BF47" s="2"/>
    </row>
    <row r="48" ht="6.0" customHeight="1">
      <c r="A48" s="124"/>
      <c r="B48" s="160"/>
      <c r="C48" s="161"/>
      <c r="D48" s="124"/>
      <c r="E48" s="124"/>
      <c r="F48" s="124"/>
      <c r="G48" s="124"/>
      <c r="H48" s="124"/>
      <c r="I48" s="124"/>
      <c r="J48" s="124"/>
      <c r="K48" s="125"/>
      <c r="L48" s="125"/>
      <c r="M48" s="125"/>
      <c r="N48" s="125"/>
      <c r="O48" s="125"/>
      <c r="P48" s="125"/>
      <c r="Q48" s="125"/>
      <c r="R48" s="125"/>
      <c r="S48" s="162"/>
      <c r="T48" s="163"/>
      <c r="U48" s="163"/>
      <c r="V48" s="163"/>
      <c r="W48" s="163"/>
      <c r="X48" s="163"/>
      <c r="Y48" s="163"/>
      <c r="Z48" s="124"/>
      <c r="AA48" s="124"/>
      <c r="AB48" s="162"/>
      <c r="AC48" s="163"/>
      <c r="AD48" s="163"/>
      <c r="AE48" s="163"/>
      <c r="AF48" s="163"/>
      <c r="AG48" s="163"/>
      <c r="AH48" s="163"/>
      <c r="AI48" s="124"/>
      <c r="AJ48" s="124"/>
      <c r="AK48" s="100"/>
      <c r="AL48" s="100"/>
      <c r="AM48" s="100"/>
      <c r="AN48" s="100"/>
      <c r="AO48" s="100"/>
      <c r="AP48" s="100"/>
      <c r="AQ48" s="100"/>
      <c r="AR48" s="100"/>
      <c r="AS48" s="120"/>
      <c r="AT48" s="100"/>
      <c r="AU48" s="100"/>
      <c r="AV48" s="100"/>
      <c r="AW48" s="100"/>
      <c r="AX48" s="100"/>
      <c r="AY48" s="100"/>
      <c r="AZ48" s="100"/>
      <c r="BA48" s="100"/>
      <c r="BB48" s="100"/>
      <c r="BC48" s="100"/>
      <c r="BD48" s="100"/>
      <c r="BE48" s="100"/>
      <c r="BF48" s="100"/>
    </row>
    <row r="49" ht="12.0" customHeight="1">
      <c r="A49" s="192" t="s">
        <v>123</v>
      </c>
      <c r="B49" s="156"/>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
      <c r="AM49" s="2"/>
      <c r="AN49" s="2"/>
      <c r="AO49" s="2"/>
      <c r="AP49" s="2"/>
      <c r="AQ49" s="2"/>
      <c r="AR49" s="2"/>
      <c r="AS49" s="2"/>
      <c r="AT49" s="2"/>
      <c r="AU49" s="2"/>
      <c r="AV49" s="2"/>
      <c r="AW49" s="2"/>
      <c r="AX49" s="2"/>
      <c r="AY49" s="2"/>
      <c r="AZ49" s="2"/>
      <c r="BA49" s="2"/>
      <c r="BB49" s="2"/>
      <c r="BC49" s="2"/>
      <c r="BD49" s="2"/>
      <c r="BE49" s="2"/>
      <c r="BF49" s="2"/>
    </row>
    <row r="50" ht="12.0" customHeight="1">
      <c r="A50" s="231" t="s">
        <v>81</v>
      </c>
      <c r="B50" s="232" t="s">
        <v>124</v>
      </c>
      <c r="AL50" s="100"/>
      <c r="AM50" s="100"/>
      <c r="AN50" s="100"/>
      <c r="AO50" s="100"/>
      <c r="AP50" s="100"/>
      <c r="AQ50" s="100"/>
      <c r="AR50" s="100"/>
      <c r="AS50" s="120"/>
      <c r="AT50" s="100"/>
      <c r="AU50" s="100"/>
      <c r="AV50" s="100"/>
      <c r="AW50" s="100"/>
      <c r="AX50" s="100"/>
      <c r="AY50" s="100"/>
      <c r="AZ50" s="100"/>
      <c r="BA50" s="100"/>
      <c r="BB50" s="100"/>
      <c r="BC50" s="100"/>
      <c r="BD50" s="100"/>
      <c r="BE50" s="100"/>
      <c r="BF50" s="100"/>
    </row>
    <row r="51" ht="23.25" customHeight="1">
      <c r="A51" s="231" t="s">
        <v>81</v>
      </c>
      <c r="B51" s="232" t="s">
        <v>125</v>
      </c>
      <c r="AL51" s="100"/>
      <c r="AM51" s="100"/>
      <c r="AN51" s="100"/>
      <c r="AO51" s="100"/>
      <c r="AP51" s="100"/>
      <c r="AQ51" s="100"/>
      <c r="AR51" s="100"/>
      <c r="AS51" s="120"/>
      <c r="AT51" s="100"/>
      <c r="AU51" s="100"/>
      <c r="AV51" s="100"/>
      <c r="AW51" s="100"/>
      <c r="AX51" s="100"/>
      <c r="AY51" s="100"/>
      <c r="AZ51" s="100"/>
      <c r="BA51" s="100"/>
      <c r="BB51" s="100"/>
      <c r="BC51" s="100"/>
      <c r="BD51" s="100"/>
      <c r="BE51" s="100"/>
      <c r="BF51" s="100"/>
    </row>
    <row r="52" ht="45.75" customHeight="1">
      <c r="A52" s="231" t="s">
        <v>81</v>
      </c>
      <c r="B52" s="232" t="s">
        <v>126</v>
      </c>
      <c r="AL52" s="100"/>
      <c r="AM52" s="100"/>
      <c r="AN52" s="100"/>
      <c r="AO52" s="100"/>
      <c r="AP52" s="100"/>
      <c r="AQ52" s="100"/>
      <c r="AR52" s="100"/>
      <c r="AS52" s="120"/>
      <c r="AT52" s="100"/>
      <c r="AU52" s="100"/>
      <c r="AV52" s="100"/>
      <c r="AW52" s="100"/>
      <c r="AX52" s="100"/>
      <c r="AY52" s="100"/>
      <c r="AZ52" s="100"/>
      <c r="BA52" s="100"/>
      <c r="BB52" s="100"/>
      <c r="BC52" s="100"/>
      <c r="BD52" s="100"/>
      <c r="BE52" s="100"/>
      <c r="BF52" s="100"/>
    </row>
    <row r="53" ht="33.75" customHeight="1">
      <c r="A53" s="233" t="s">
        <v>81</v>
      </c>
      <c r="B53" s="156" t="s">
        <v>127</v>
      </c>
      <c r="AL53" s="2"/>
      <c r="AM53" s="2"/>
      <c r="AN53" s="2"/>
      <c r="AO53" s="2"/>
      <c r="AP53" s="2"/>
      <c r="AQ53" s="2"/>
      <c r="AR53" s="2"/>
      <c r="AS53" s="2"/>
      <c r="AT53" s="2"/>
      <c r="AU53" s="2"/>
      <c r="AV53" s="2"/>
      <c r="AW53" s="2"/>
      <c r="AX53" s="100"/>
      <c r="AY53" s="2"/>
      <c r="AZ53" s="2"/>
      <c r="BA53" s="2"/>
      <c r="BB53" s="2"/>
      <c r="BC53" s="2"/>
      <c r="BD53" s="2"/>
      <c r="BE53" s="2"/>
      <c r="BF53" s="2"/>
    </row>
    <row r="54" ht="45.0" customHeight="1">
      <c r="A54" s="233" t="s">
        <v>81</v>
      </c>
      <c r="B54" s="156" t="s">
        <v>128</v>
      </c>
      <c r="AL54" s="2"/>
      <c r="AM54" s="2"/>
      <c r="AN54" s="2"/>
      <c r="AO54" s="2"/>
      <c r="AP54" s="2"/>
      <c r="AQ54" s="2"/>
      <c r="AR54" s="2"/>
      <c r="AS54" s="2"/>
      <c r="AT54" s="2"/>
      <c r="AU54" s="2"/>
      <c r="AV54" s="2"/>
      <c r="AW54" s="2"/>
      <c r="AX54" s="2"/>
      <c r="AY54" s="2"/>
      <c r="AZ54" s="2"/>
      <c r="BA54" s="2"/>
      <c r="BB54" s="2"/>
      <c r="BC54" s="2"/>
      <c r="BD54" s="2"/>
      <c r="BE54" s="2"/>
      <c r="BF54" s="2"/>
    </row>
    <row r="55" ht="4.5" customHeight="1">
      <c r="A55" s="233"/>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2"/>
      <c r="AM55" s="2"/>
      <c r="AN55" s="2"/>
      <c r="AO55" s="2"/>
      <c r="AP55" s="2"/>
      <c r="AQ55" s="2"/>
      <c r="AR55" s="2"/>
      <c r="AS55" s="2"/>
      <c r="AT55" s="2"/>
      <c r="AU55" s="2"/>
      <c r="AV55" s="2"/>
      <c r="AW55" s="2"/>
      <c r="AX55" s="2"/>
      <c r="AY55" s="2"/>
      <c r="AZ55" s="2"/>
      <c r="BA55" s="2"/>
      <c r="BB55" s="2"/>
      <c r="BC55" s="2"/>
      <c r="BD55" s="2"/>
      <c r="BE55" s="2"/>
      <c r="BF55" s="2"/>
    </row>
    <row r="56" ht="19.5" customHeight="1">
      <c r="A56" s="159" t="s">
        <v>129</v>
      </c>
      <c r="B56" s="234"/>
      <c r="C56" s="234"/>
      <c r="D56" s="234"/>
      <c r="E56" s="235"/>
      <c r="F56" s="124"/>
      <c r="G56" s="124"/>
      <c r="H56" s="124"/>
      <c r="I56" s="124"/>
      <c r="J56" s="124"/>
      <c r="K56" s="124"/>
      <c r="L56" s="236"/>
      <c r="M56" s="236"/>
      <c r="N56" s="236"/>
      <c r="O56" s="236"/>
      <c r="P56" s="236"/>
      <c r="Q56" s="236"/>
      <c r="R56" s="236"/>
      <c r="S56" s="236"/>
      <c r="T56" s="124"/>
      <c r="U56" s="124"/>
      <c r="V56" s="152"/>
      <c r="W56" s="124"/>
      <c r="X56" s="124"/>
      <c r="Y56" s="124"/>
      <c r="Z56" s="236"/>
      <c r="AA56" s="124"/>
      <c r="AB56" s="124"/>
      <c r="AC56" s="124"/>
      <c r="AD56" s="124"/>
      <c r="AE56" s="124"/>
      <c r="AF56" s="124"/>
      <c r="AG56" s="124"/>
      <c r="AH56" s="124"/>
      <c r="AI56" s="124"/>
      <c r="AJ56" s="124"/>
      <c r="AK56" s="100"/>
      <c r="AL56" s="2"/>
      <c r="AM56" s="2"/>
      <c r="AN56" s="2"/>
      <c r="AO56" s="2"/>
      <c r="AP56" s="2"/>
      <c r="AQ56" s="2"/>
      <c r="AR56" s="2"/>
      <c r="AS56" s="142"/>
      <c r="AT56" s="2"/>
      <c r="AU56" s="2"/>
      <c r="AV56" s="2"/>
      <c r="AW56" s="2"/>
      <c r="AX56" s="2"/>
      <c r="AY56" s="2"/>
      <c r="AZ56" s="2"/>
      <c r="BA56" s="2"/>
      <c r="BB56" s="2"/>
      <c r="BC56" s="2"/>
      <c r="BD56" s="2"/>
      <c r="BE56" s="2"/>
      <c r="BF56" s="2"/>
    </row>
    <row r="57" ht="16.5" customHeight="1">
      <c r="A57" s="2" t="s">
        <v>81</v>
      </c>
      <c r="B57" s="152" t="s">
        <v>130</v>
      </c>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2"/>
      <c r="AK57" s="100"/>
      <c r="AL57" s="2"/>
      <c r="AM57" s="2"/>
      <c r="AN57" s="2"/>
      <c r="AO57" s="2"/>
      <c r="AP57" s="2"/>
      <c r="AQ57" s="2"/>
      <c r="AR57" s="2"/>
      <c r="AS57" s="142"/>
      <c r="AT57" s="2"/>
      <c r="AU57" s="2"/>
      <c r="AV57" s="2"/>
      <c r="AW57" s="2"/>
      <c r="AX57" s="2"/>
      <c r="AY57" s="2"/>
      <c r="AZ57" s="2"/>
      <c r="BA57" s="2"/>
      <c r="BB57" s="2"/>
      <c r="BC57" s="2"/>
      <c r="BD57" s="2"/>
      <c r="BE57" s="2"/>
      <c r="BF57" s="2"/>
    </row>
    <row r="58" ht="51.75" customHeight="1">
      <c r="A58" s="237" t="s">
        <v>131</v>
      </c>
      <c r="B58" s="17"/>
      <c r="C58" s="17"/>
      <c r="D58" s="23"/>
      <c r="E58" s="238"/>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0"/>
      <c r="AK58" s="100"/>
      <c r="AL58" s="2"/>
      <c r="AM58" s="2"/>
      <c r="AN58" s="2"/>
      <c r="AO58" s="2"/>
      <c r="AP58" s="2"/>
      <c r="AQ58" s="2"/>
      <c r="AR58" s="2"/>
      <c r="AS58" s="142"/>
      <c r="AT58" s="2"/>
      <c r="AU58" s="2"/>
      <c r="AV58" s="2"/>
      <c r="AW58" s="2"/>
      <c r="AX58" s="2"/>
      <c r="AY58" s="2"/>
      <c r="AZ58" s="2"/>
      <c r="BA58" s="2"/>
      <c r="BB58" s="2"/>
      <c r="BC58" s="2"/>
      <c r="BD58" s="2"/>
      <c r="BE58" s="2"/>
      <c r="BF58" s="2"/>
    </row>
    <row r="59" ht="47.25" customHeight="1">
      <c r="A59" s="237" t="s">
        <v>132</v>
      </c>
      <c r="B59" s="17"/>
      <c r="C59" s="17"/>
      <c r="D59" s="23"/>
      <c r="E59" s="239"/>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1"/>
      <c r="AK59" s="100"/>
      <c r="AL59" s="2"/>
      <c r="AM59" s="2"/>
      <c r="AN59" s="2"/>
      <c r="AO59" s="2"/>
      <c r="AP59" s="2"/>
      <c r="AQ59" s="2"/>
      <c r="AR59" s="2"/>
      <c r="AS59" s="142"/>
      <c r="AT59" s="2"/>
      <c r="AU59" s="2"/>
      <c r="AV59" s="2"/>
      <c r="AW59" s="2"/>
      <c r="AX59" s="2"/>
      <c r="AY59" s="2"/>
      <c r="AZ59" s="2"/>
      <c r="BA59" s="2"/>
      <c r="BB59" s="2"/>
      <c r="BC59" s="2"/>
      <c r="BD59" s="2"/>
      <c r="BE59" s="2"/>
      <c r="BF59" s="2"/>
    </row>
    <row r="60" ht="24.0" customHeight="1">
      <c r="A60" s="157" t="s">
        <v>133</v>
      </c>
      <c r="AK60" s="100"/>
      <c r="AL60" s="2"/>
      <c r="AM60" s="2"/>
      <c r="AN60" s="2"/>
      <c r="AO60" s="2"/>
      <c r="AP60" s="2"/>
      <c r="AQ60" s="2"/>
      <c r="AR60" s="2"/>
      <c r="AS60" s="142"/>
      <c r="AT60" s="2"/>
      <c r="AU60" s="2"/>
      <c r="AV60" s="2"/>
      <c r="AW60" s="2"/>
      <c r="AX60" s="2"/>
      <c r="AY60" s="2"/>
      <c r="AZ60" s="2"/>
      <c r="BA60" s="2"/>
      <c r="BB60" s="2"/>
      <c r="BC60" s="2"/>
      <c r="BD60" s="2"/>
      <c r="BE60" s="2"/>
      <c r="BF60" s="2"/>
    </row>
    <row r="61" ht="5.25" customHeight="1">
      <c r="A61" s="234"/>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
      <c r="AN61" s="2"/>
      <c r="AO61" s="2"/>
      <c r="AP61" s="2"/>
      <c r="AQ61" s="2"/>
      <c r="AR61" s="2"/>
      <c r="AS61" s="142"/>
      <c r="AT61" s="2"/>
      <c r="AU61" s="2"/>
      <c r="AV61" s="2"/>
      <c r="AW61" s="2"/>
      <c r="AX61" s="2"/>
      <c r="AY61" s="2"/>
      <c r="AZ61" s="2"/>
      <c r="BA61" s="2"/>
      <c r="BB61" s="2"/>
      <c r="BC61" s="2"/>
      <c r="BD61" s="2"/>
      <c r="BE61" s="2"/>
      <c r="BF61" s="2"/>
    </row>
    <row r="62" ht="18.75" customHeight="1">
      <c r="A62" s="242" t="s">
        <v>134</v>
      </c>
      <c r="B62" s="5"/>
      <c r="C62" s="243"/>
      <c r="D62" s="244"/>
      <c r="E62" s="244"/>
      <c r="F62" s="244"/>
      <c r="G62" s="244"/>
      <c r="H62" s="244"/>
      <c r="I62" s="244"/>
      <c r="J62" s="244"/>
      <c r="K62" s="245"/>
      <c r="L62" s="245"/>
      <c r="M62" s="245"/>
      <c r="N62" s="245"/>
      <c r="O62" s="245"/>
      <c r="P62" s="245"/>
      <c r="Q62" s="245"/>
      <c r="R62" s="245"/>
      <c r="S62" s="162"/>
      <c r="T62" s="163"/>
      <c r="U62" s="163"/>
      <c r="V62" s="163"/>
      <c r="W62" s="163"/>
      <c r="X62" s="163"/>
      <c r="Y62" s="163"/>
      <c r="Z62" s="244"/>
      <c r="AA62" s="244"/>
      <c r="AB62" s="162"/>
      <c r="AC62" s="163"/>
      <c r="AD62" s="163"/>
      <c r="AE62" s="163"/>
      <c r="AF62" s="163"/>
      <c r="AG62" s="163"/>
      <c r="AH62" s="163"/>
      <c r="AI62" s="244"/>
      <c r="AJ62" s="244"/>
      <c r="AK62" s="246"/>
      <c r="AL62" s="246"/>
      <c r="AM62" s="246"/>
      <c r="AN62" s="246"/>
      <c r="AO62" s="246"/>
      <c r="AP62" s="246"/>
      <c r="AQ62" s="246"/>
      <c r="AR62" s="246"/>
      <c r="AS62" s="247"/>
      <c r="AT62" s="246"/>
      <c r="AU62" s="246"/>
      <c r="AV62" s="246"/>
      <c r="AW62" s="246"/>
      <c r="AX62" s="246"/>
      <c r="AY62" s="246"/>
      <c r="AZ62" s="246"/>
      <c r="BA62" s="246"/>
      <c r="BB62" s="246"/>
      <c r="BC62" s="246"/>
      <c r="BD62" s="246"/>
      <c r="BE62" s="246"/>
      <c r="BF62" s="246"/>
    </row>
    <row r="63" ht="11.25" customHeight="1">
      <c r="A63" s="248" t="s">
        <v>135</v>
      </c>
      <c r="B63" s="157" t="s">
        <v>136</v>
      </c>
      <c r="AL63" s="246"/>
      <c r="AM63" s="246"/>
      <c r="AN63" s="246"/>
      <c r="AO63" s="246"/>
      <c r="AP63" s="246"/>
      <c r="AQ63" s="246"/>
      <c r="AR63" s="246"/>
      <c r="AS63" s="247"/>
      <c r="AT63" s="246"/>
      <c r="AU63" s="246"/>
      <c r="AV63" s="246"/>
      <c r="AW63" s="246"/>
      <c r="AX63" s="246"/>
      <c r="AY63" s="246"/>
      <c r="AZ63" s="246"/>
      <c r="BA63" s="246"/>
      <c r="BB63" s="246"/>
      <c r="BC63" s="246"/>
      <c r="BD63" s="246"/>
      <c r="BE63" s="246"/>
      <c r="BF63" s="246"/>
    </row>
    <row r="64" ht="11.25" customHeight="1">
      <c r="A64" s="152" t="s">
        <v>137</v>
      </c>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246"/>
      <c r="AM64" s="246"/>
      <c r="AN64" s="246"/>
      <c r="AO64" s="246"/>
      <c r="AP64" s="246"/>
      <c r="AQ64" s="246"/>
      <c r="AR64" s="246"/>
      <c r="AS64" s="247"/>
      <c r="AT64" s="246"/>
      <c r="AU64" s="246"/>
      <c r="AV64" s="246"/>
      <c r="AW64" s="246"/>
      <c r="AX64" s="246"/>
      <c r="AY64" s="246"/>
      <c r="AZ64" s="246"/>
      <c r="BA64" s="246"/>
      <c r="BB64" s="246"/>
      <c r="BC64" s="246"/>
      <c r="BD64" s="246"/>
      <c r="BE64" s="246"/>
      <c r="BF64" s="246"/>
    </row>
    <row r="65" ht="22.5" customHeight="1">
      <c r="A65" s="249" t="s">
        <v>138</v>
      </c>
      <c r="B65" s="157" t="s">
        <v>139</v>
      </c>
      <c r="AK65" s="250"/>
      <c r="AL65" s="246"/>
      <c r="AM65" s="246"/>
      <c r="AN65" s="246"/>
      <c r="AO65" s="246"/>
      <c r="AP65" s="246"/>
      <c r="AQ65" s="246"/>
      <c r="AR65" s="246"/>
      <c r="AS65" s="247"/>
      <c r="AT65" s="246"/>
      <c r="AU65" s="246"/>
      <c r="AV65" s="246"/>
      <c r="AW65" s="246"/>
      <c r="AX65" s="246"/>
      <c r="AY65" s="246"/>
      <c r="AZ65" s="246"/>
      <c r="BA65" s="246"/>
      <c r="BB65" s="246"/>
      <c r="BC65" s="246"/>
      <c r="BD65" s="246"/>
      <c r="BE65" s="246"/>
      <c r="BF65" s="246"/>
    </row>
    <row r="66" ht="23.25" customHeight="1">
      <c r="A66" s="249" t="s">
        <v>140</v>
      </c>
      <c r="B66" s="157" t="s">
        <v>141</v>
      </c>
      <c r="AK66" s="250"/>
      <c r="AL66" s="246"/>
      <c r="AM66" s="246"/>
      <c r="AN66" s="246"/>
      <c r="AO66" s="246"/>
      <c r="AP66" s="246"/>
      <c r="AQ66" s="246"/>
      <c r="AR66" s="246"/>
      <c r="AS66" s="247"/>
      <c r="AT66" s="246"/>
      <c r="AU66" s="246"/>
      <c r="AV66" s="246"/>
      <c r="AW66" s="246"/>
      <c r="AX66" s="246"/>
      <c r="AY66" s="246"/>
      <c r="AZ66" s="246"/>
      <c r="BA66" s="246"/>
      <c r="BB66" s="246"/>
      <c r="BC66" s="246"/>
      <c r="BD66" s="246"/>
      <c r="BE66" s="246"/>
      <c r="BF66" s="246"/>
    </row>
    <row r="67" ht="11.25" customHeight="1">
      <c r="A67" s="249" t="s">
        <v>142</v>
      </c>
      <c r="B67" s="157" t="s">
        <v>143</v>
      </c>
      <c r="AK67" s="250"/>
      <c r="AL67" s="246"/>
      <c r="AM67" s="246"/>
      <c r="AN67" s="246"/>
      <c r="AO67" s="246"/>
      <c r="AP67" s="246"/>
      <c r="AQ67" s="246"/>
      <c r="AR67" s="246"/>
      <c r="AS67" s="247"/>
      <c r="AT67" s="246"/>
      <c r="AU67" s="246"/>
      <c r="AV67" s="246"/>
      <c r="AW67" s="246"/>
      <c r="AX67" s="246"/>
      <c r="AY67" s="246"/>
      <c r="AZ67" s="246"/>
      <c r="BA67" s="246"/>
      <c r="BB67" s="246"/>
      <c r="BC67" s="246"/>
      <c r="BD67" s="246"/>
      <c r="BE67" s="246"/>
      <c r="BF67" s="246"/>
    </row>
    <row r="68" ht="22.5" customHeight="1">
      <c r="A68" s="249" t="s">
        <v>144</v>
      </c>
      <c r="B68" s="157" t="s">
        <v>145</v>
      </c>
      <c r="AK68" s="250"/>
      <c r="AL68" s="246"/>
      <c r="AM68" s="246"/>
      <c r="AN68" s="246"/>
      <c r="AO68" s="246"/>
      <c r="AP68" s="246"/>
      <c r="AQ68" s="246"/>
      <c r="AR68" s="246"/>
      <c r="AS68" s="247"/>
      <c r="AT68" s="246"/>
      <c r="AU68" s="246"/>
      <c r="AV68" s="246"/>
      <c r="AW68" s="246"/>
      <c r="AX68" s="246"/>
      <c r="AY68" s="246"/>
      <c r="AZ68" s="246"/>
      <c r="BA68" s="246"/>
      <c r="BB68" s="246"/>
      <c r="BC68" s="246"/>
      <c r="BD68" s="246"/>
      <c r="BE68" s="246"/>
      <c r="BF68" s="246"/>
    </row>
    <row r="69" ht="11.25" customHeight="1">
      <c r="A69" s="251" t="s">
        <v>146</v>
      </c>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246"/>
      <c r="AM69" s="246"/>
      <c r="AN69" s="246"/>
      <c r="AO69" s="246"/>
      <c r="AP69" s="246"/>
      <c r="AQ69" s="246"/>
      <c r="AR69" s="246"/>
      <c r="AS69" s="247"/>
      <c r="AT69" s="246"/>
      <c r="AU69" s="246"/>
      <c r="AV69" s="246"/>
      <c r="AW69" s="246"/>
      <c r="AX69" s="246"/>
      <c r="AY69" s="246"/>
      <c r="AZ69" s="246"/>
      <c r="BA69" s="246"/>
      <c r="BB69" s="246"/>
      <c r="BC69" s="246"/>
      <c r="BD69" s="246"/>
      <c r="BE69" s="246"/>
      <c r="BF69" s="246"/>
    </row>
    <row r="70" ht="21.75" customHeight="1">
      <c r="A70" s="249" t="s">
        <v>147</v>
      </c>
      <c r="B70" s="157" t="s">
        <v>148</v>
      </c>
      <c r="AK70" s="250"/>
      <c r="AL70" s="246"/>
      <c r="AM70" s="246"/>
      <c r="AN70" s="246"/>
      <c r="AO70" s="246"/>
      <c r="AP70" s="246"/>
      <c r="AQ70" s="246"/>
      <c r="AR70" s="246"/>
      <c r="AS70" s="247"/>
      <c r="AT70" s="246"/>
      <c r="AU70" s="246"/>
      <c r="AV70" s="246"/>
      <c r="AW70" s="246"/>
      <c r="AX70" s="246"/>
      <c r="AY70" s="246"/>
      <c r="AZ70" s="246"/>
      <c r="BA70" s="246"/>
      <c r="BB70" s="246"/>
      <c r="BC70" s="246"/>
      <c r="BD70" s="246"/>
      <c r="BE70" s="246"/>
      <c r="BF70" s="246"/>
    </row>
    <row r="71" ht="3.75" customHeight="1">
      <c r="A71" s="192"/>
      <c r="B71" s="5"/>
      <c r="C71" s="243"/>
      <c r="D71" s="244"/>
      <c r="E71" s="244"/>
      <c r="F71" s="244"/>
      <c r="G71" s="244"/>
      <c r="H71" s="244"/>
      <c r="I71" s="244"/>
      <c r="J71" s="244"/>
      <c r="K71" s="245"/>
      <c r="L71" s="245"/>
      <c r="M71" s="245"/>
      <c r="N71" s="245"/>
      <c r="O71" s="245"/>
      <c r="P71" s="245"/>
      <c r="Q71" s="245"/>
      <c r="R71" s="245"/>
      <c r="S71" s="162"/>
      <c r="T71" s="163"/>
      <c r="U71" s="163"/>
      <c r="V71" s="163"/>
      <c r="W71" s="163"/>
      <c r="X71" s="163"/>
      <c r="Y71" s="163"/>
      <c r="Z71" s="244"/>
      <c r="AA71" s="244"/>
      <c r="AB71" s="162"/>
      <c r="AC71" s="163"/>
      <c r="AD71" s="163"/>
      <c r="AE71" s="163"/>
      <c r="AF71" s="163"/>
      <c r="AG71" s="163"/>
      <c r="AH71" s="163"/>
      <c r="AI71" s="244"/>
      <c r="AJ71" s="244"/>
      <c r="AK71" s="246"/>
      <c r="AL71" s="246"/>
      <c r="AM71" s="246"/>
      <c r="AN71" s="246"/>
      <c r="AO71" s="246"/>
      <c r="AP71" s="246"/>
      <c r="AQ71" s="246"/>
      <c r="AR71" s="246"/>
      <c r="AS71" s="247"/>
      <c r="AT71" s="246"/>
      <c r="AU71" s="246"/>
      <c r="AV71" s="246"/>
      <c r="AW71" s="246"/>
      <c r="AX71" s="246"/>
      <c r="AY71" s="246"/>
      <c r="AZ71" s="246"/>
      <c r="BA71" s="246"/>
      <c r="BB71" s="246"/>
      <c r="BC71" s="246"/>
      <c r="BD71" s="246"/>
      <c r="BE71" s="246"/>
      <c r="BF71" s="246"/>
    </row>
    <row r="72" ht="24.75" customHeight="1">
      <c r="A72" s="252" t="s">
        <v>149</v>
      </c>
      <c r="B72" s="253"/>
      <c r="C72" s="161"/>
      <c r="D72" s="124"/>
      <c r="E72" s="124"/>
      <c r="F72" s="124"/>
      <c r="G72" s="124"/>
      <c r="H72" s="124"/>
      <c r="I72" s="124"/>
      <c r="J72" s="124"/>
      <c r="K72" s="125"/>
      <c r="L72" s="125"/>
      <c r="M72" s="125"/>
      <c r="N72" s="125"/>
      <c r="O72" s="125"/>
      <c r="P72" s="125"/>
      <c r="Q72" s="125"/>
      <c r="R72" s="125"/>
      <c r="S72" s="162"/>
      <c r="T72" s="163"/>
      <c r="U72" s="163"/>
      <c r="V72" s="163"/>
      <c r="W72" s="163"/>
      <c r="X72" s="163"/>
      <c r="Y72" s="232"/>
      <c r="Z72" s="232"/>
      <c r="AA72" s="232"/>
      <c r="AB72" s="232"/>
      <c r="AC72" s="232"/>
      <c r="AD72" s="232"/>
      <c r="AE72" s="232"/>
      <c r="AF72" s="232"/>
      <c r="AG72" s="232"/>
      <c r="AH72" s="232"/>
      <c r="AI72" s="232"/>
      <c r="AJ72" s="232"/>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row>
    <row r="73" ht="30.75" customHeight="1">
      <c r="A73" s="254"/>
      <c r="B73" s="255"/>
      <c r="C73" s="256"/>
      <c r="D73" s="256"/>
      <c r="E73" s="256"/>
      <c r="F73" s="256"/>
      <c r="G73" s="256"/>
      <c r="H73" s="256"/>
      <c r="I73" s="256"/>
      <c r="J73" s="256"/>
      <c r="K73" s="256"/>
      <c r="L73" s="257"/>
      <c r="M73" s="257"/>
      <c r="N73" s="256"/>
      <c r="O73" s="256"/>
      <c r="P73" s="258"/>
      <c r="Q73" s="258"/>
      <c r="R73" s="259"/>
      <c r="S73" s="260" t="s">
        <v>150</v>
      </c>
      <c r="T73" s="32"/>
      <c r="U73" s="32"/>
      <c r="V73" s="32"/>
      <c r="W73" s="32"/>
      <c r="X73" s="61"/>
      <c r="Y73" s="261" t="s">
        <v>151</v>
      </c>
      <c r="Z73" s="42"/>
      <c r="AA73" s="42"/>
      <c r="AB73" s="42"/>
      <c r="AC73" s="42"/>
      <c r="AD73" s="77"/>
      <c r="AE73" s="261" t="s">
        <v>152</v>
      </c>
      <c r="AF73" s="42"/>
      <c r="AG73" s="42"/>
      <c r="AH73" s="42"/>
      <c r="AI73" s="42"/>
      <c r="AJ73" s="77"/>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row>
    <row r="74" ht="28.5" customHeight="1">
      <c r="A74" s="262" t="s">
        <v>153</v>
      </c>
      <c r="B74" s="98"/>
      <c r="C74" s="98"/>
      <c r="D74" s="98"/>
      <c r="E74" s="98"/>
      <c r="F74" s="98"/>
      <c r="G74" s="98"/>
      <c r="H74" s="98"/>
      <c r="I74" s="98"/>
      <c r="J74" s="98"/>
      <c r="K74" s="98"/>
      <c r="L74" s="98"/>
      <c r="M74" s="98"/>
      <c r="N74" s="98"/>
      <c r="O74" s="98"/>
      <c r="P74" s="98"/>
      <c r="Q74" s="98"/>
      <c r="R74" s="98"/>
      <c r="S74" s="263" t="b">
        <f>TRUE()</f>
        <v>1</v>
      </c>
      <c r="T74" s="19"/>
      <c r="U74" s="19"/>
      <c r="V74" s="19"/>
      <c r="W74" s="59"/>
      <c r="X74" s="264"/>
      <c r="Y74" s="265" t="b">
        <f>TRUE()</f>
        <v>1</v>
      </c>
      <c r="Z74" s="38"/>
      <c r="AA74" s="38"/>
      <c r="AB74" s="38"/>
      <c r="AC74" s="75"/>
      <c r="AD74" s="266"/>
      <c r="AE74" s="265" t="b">
        <f>TRUE()</f>
        <v>1</v>
      </c>
      <c r="AF74" s="38"/>
      <c r="AG74" s="38"/>
      <c r="AH74" s="38"/>
      <c r="AI74" s="267"/>
      <c r="AJ74" s="268" t="str">
        <f>IF(M18="○", IF(OR(AND(NOT(S74),NOT(Y74),AE74),AND(NOT(S74),NOT(Y74),NOT(AE74))),"×","○"),"")</f>
        <v>○</v>
      </c>
      <c r="AK74" s="269"/>
      <c r="AL74" s="270" t="s">
        <v>154</v>
      </c>
      <c r="AM74" s="13"/>
      <c r="AN74" s="13"/>
      <c r="AO74" s="13"/>
      <c r="AP74" s="13"/>
      <c r="AQ74" s="13"/>
      <c r="AR74" s="13"/>
      <c r="AS74" s="13"/>
      <c r="AT74" s="13"/>
      <c r="AU74" s="13"/>
      <c r="AV74" s="14"/>
      <c r="AW74" s="100"/>
      <c r="AX74" s="100"/>
      <c r="AY74" s="100"/>
      <c r="AZ74" s="100"/>
      <c r="BA74" s="100"/>
      <c r="BB74" s="100"/>
      <c r="BC74" s="100"/>
      <c r="BD74" s="100"/>
      <c r="BE74" s="100"/>
      <c r="BF74" s="100"/>
    </row>
    <row r="75" ht="18.75" customHeight="1">
      <c r="A75" s="271" t="s">
        <v>155</v>
      </c>
      <c r="B75" s="272"/>
      <c r="C75" s="273"/>
      <c r="D75" s="273"/>
      <c r="E75" s="273"/>
      <c r="F75" s="273"/>
      <c r="G75" s="273"/>
      <c r="H75" s="273"/>
      <c r="I75" s="273"/>
      <c r="J75" s="273"/>
      <c r="K75" s="273"/>
      <c r="L75" s="274"/>
      <c r="M75" s="274"/>
      <c r="N75" s="274"/>
      <c r="O75" s="274"/>
      <c r="P75" s="274"/>
      <c r="Q75" s="274"/>
      <c r="R75" s="274"/>
      <c r="S75" s="275">
        <v>17.5</v>
      </c>
      <c r="T75" s="17"/>
      <c r="U75" s="17"/>
      <c r="V75" s="17"/>
      <c r="W75" s="36"/>
      <c r="X75" s="276" t="s">
        <v>156</v>
      </c>
      <c r="Y75" s="277">
        <v>27.2</v>
      </c>
      <c r="Z75" s="17"/>
      <c r="AA75" s="17"/>
      <c r="AB75" s="17"/>
      <c r="AC75" s="36"/>
      <c r="AD75" s="276" t="s">
        <v>156</v>
      </c>
      <c r="AE75" s="277">
        <v>9.0</v>
      </c>
      <c r="AF75" s="17"/>
      <c r="AG75" s="17"/>
      <c r="AH75" s="17"/>
      <c r="AI75" s="36"/>
      <c r="AJ75" s="278" t="s">
        <v>156</v>
      </c>
      <c r="AL75" s="100"/>
      <c r="AM75" s="100"/>
      <c r="AN75" s="100"/>
      <c r="AO75" s="100"/>
      <c r="AP75" s="100"/>
      <c r="AQ75" s="100"/>
      <c r="AR75" s="100"/>
      <c r="AS75" s="100"/>
      <c r="AT75" s="100"/>
      <c r="AU75" s="100"/>
      <c r="AV75" s="100"/>
      <c r="AW75" s="100"/>
      <c r="AX75" s="100"/>
      <c r="AY75" s="100"/>
      <c r="AZ75" s="100"/>
      <c r="BA75" s="100"/>
      <c r="BB75" s="100"/>
      <c r="BC75" s="100"/>
      <c r="BD75" s="100"/>
      <c r="BE75" s="100"/>
      <c r="BF75" s="100"/>
    </row>
    <row r="76" ht="18.0" customHeight="1">
      <c r="A76" s="279" t="s">
        <v>157</v>
      </c>
      <c r="B76" s="280"/>
      <c r="C76" s="280"/>
      <c r="D76" s="281"/>
      <c r="E76" s="281"/>
      <c r="F76" s="281"/>
      <c r="G76" s="281"/>
      <c r="H76" s="281"/>
      <c r="I76" s="281"/>
      <c r="J76" s="281"/>
      <c r="K76" s="282"/>
      <c r="L76" s="282"/>
      <c r="M76" s="282"/>
      <c r="N76" s="282"/>
      <c r="O76" s="282"/>
      <c r="P76" s="282"/>
      <c r="Q76" s="282"/>
      <c r="R76" s="282"/>
      <c r="S76" s="283">
        <v>3996256.0</v>
      </c>
      <c r="T76" s="17"/>
      <c r="U76" s="17"/>
      <c r="V76" s="17"/>
      <c r="W76" s="36"/>
      <c r="X76" s="284" t="s">
        <v>97</v>
      </c>
      <c r="Y76" s="285">
        <v>5257986.0</v>
      </c>
      <c r="Z76" s="17"/>
      <c r="AA76" s="17"/>
      <c r="AB76" s="17"/>
      <c r="AC76" s="36"/>
      <c r="AD76" s="284" t="s">
        <v>97</v>
      </c>
      <c r="AE76" s="285">
        <v>834421.0</v>
      </c>
      <c r="AF76" s="17"/>
      <c r="AG76" s="17"/>
      <c r="AH76" s="17"/>
      <c r="AI76" s="36"/>
      <c r="AJ76" s="286" t="s">
        <v>97</v>
      </c>
      <c r="AK76" s="2"/>
      <c r="AL76" s="100"/>
      <c r="AM76" s="100"/>
      <c r="AN76" s="100"/>
      <c r="AO76" s="100"/>
      <c r="AP76" s="100"/>
      <c r="AQ76" s="100"/>
      <c r="AR76" s="100"/>
      <c r="AS76" s="100"/>
      <c r="AT76" s="100"/>
      <c r="AU76" s="100"/>
      <c r="AV76" s="100"/>
      <c r="AW76" s="100"/>
      <c r="AX76" s="100"/>
      <c r="AY76" s="100"/>
      <c r="AZ76" s="100"/>
      <c r="BA76" s="100"/>
      <c r="BB76" s="100"/>
      <c r="BC76" s="100"/>
      <c r="BD76" s="100"/>
      <c r="BE76" s="100"/>
      <c r="BF76" s="100"/>
    </row>
    <row r="77" ht="18.75" customHeight="1">
      <c r="A77" s="279" t="s">
        <v>158</v>
      </c>
      <c r="B77" s="287"/>
      <c r="C77" s="288"/>
      <c r="D77" s="289"/>
      <c r="E77" s="281"/>
      <c r="F77" s="281"/>
      <c r="G77" s="281"/>
      <c r="H77" s="281"/>
      <c r="I77" s="281"/>
      <c r="J77" s="281"/>
      <c r="K77" s="282"/>
      <c r="L77" s="282"/>
      <c r="M77" s="282"/>
      <c r="N77" s="282"/>
      <c r="O77" s="282"/>
      <c r="P77" s="282"/>
      <c r="Q77" s="282"/>
      <c r="R77" s="282"/>
      <c r="S77" s="290">
        <f>S76/(S75*12)</f>
        <v>19029.79048</v>
      </c>
      <c r="T77" s="49"/>
      <c r="U77" s="49"/>
      <c r="V77" s="49"/>
      <c r="W77" s="49"/>
      <c r="X77" s="291" t="s">
        <v>97</v>
      </c>
      <c r="Y77" s="292">
        <f>Y76/(Y75*12)</f>
        <v>16109.02574</v>
      </c>
      <c r="Z77" s="49"/>
      <c r="AA77" s="49"/>
      <c r="AB77" s="49"/>
      <c r="AC77" s="49"/>
      <c r="AD77" s="291" t="s">
        <v>97</v>
      </c>
      <c r="AE77" s="292">
        <f>AE76/(AE75*12)</f>
        <v>7726.12037</v>
      </c>
      <c r="AF77" s="49"/>
      <c r="AG77" s="49"/>
      <c r="AH77" s="49"/>
      <c r="AI77" s="49"/>
      <c r="AJ77" s="293" t="s">
        <v>97</v>
      </c>
      <c r="AK77" s="294" t="s">
        <v>159</v>
      </c>
      <c r="AL77" s="100"/>
      <c r="AM77" s="100"/>
      <c r="AN77" s="100"/>
      <c r="AO77" s="100"/>
      <c r="AP77" s="100"/>
      <c r="AQ77" s="100"/>
      <c r="AR77" s="100"/>
      <c r="AS77" s="100"/>
      <c r="AT77" s="100"/>
      <c r="AU77" s="100"/>
      <c r="AV77" s="100"/>
      <c r="AW77" s="100"/>
      <c r="AX77" s="100"/>
      <c r="AY77" s="100"/>
      <c r="AZ77" s="100"/>
      <c r="BA77" s="100"/>
      <c r="BB77" s="100"/>
      <c r="BC77" s="100"/>
      <c r="BD77" s="100"/>
      <c r="BE77" s="100"/>
      <c r="BF77" s="100"/>
    </row>
    <row r="78" ht="15.75" customHeight="1">
      <c r="A78" s="295" t="s">
        <v>160</v>
      </c>
      <c r="B78" s="216"/>
      <c r="C78" s="216"/>
      <c r="D78" s="216"/>
      <c r="E78" s="216"/>
      <c r="F78" s="216"/>
      <c r="G78" s="216"/>
      <c r="H78" s="216"/>
      <c r="I78" s="216"/>
      <c r="J78" s="216"/>
      <c r="K78" s="216"/>
      <c r="L78" s="216"/>
      <c r="M78" s="216"/>
      <c r="N78" s="216"/>
      <c r="O78" s="216"/>
      <c r="P78" s="216"/>
      <c r="Q78" s="216"/>
      <c r="R78" s="296"/>
      <c r="S78" s="297" t="s">
        <v>161</v>
      </c>
      <c r="T78" s="298">
        <f>IF(Y77, S77/Y77, 1)</f>
        <v>1.181312315</v>
      </c>
      <c r="U78" s="207"/>
      <c r="V78" s="208"/>
      <c r="W78" s="299" t="s">
        <v>162</v>
      </c>
      <c r="X78" s="300"/>
      <c r="Y78" s="301" t="s">
        <v>161</v>
      </c>
      <c r="Z78" s="298">
        <f>IF(Y77,1,0)</f>
        <v>1</v>
      </c>
      <c r="AA78" s="207"/>
      <c r="AB78" s="208"/>
      <c r="AC78" s="299" t="s">
        <v>162</v>
      </c>
      <c r="AD78" s="300"/>
      <c r="AE78" s="301" t="s">
        <v>161</v>
      </c>
      <c r="AF78" s="298">
        <f>IF(Y77, AE77/Y77, IF(AE77, AE77/S77, 0))</f>
        <v>0.4796143788</v>
      </c>
      <c r="AG78" s="207"/>
      <c r="AH78" s="208"/>
      <c r="AI78" s="302" t="s">
        <v>162</v>
      </c>
      <c r="AJ78" s="303" t="str">
        <f>IF(M18="○", IF(AND(S74=1, Y74=1), IF(AND(T78&gt;Z78, Z78&gt;0),"○","×"),""),"")</f>
        <v/>
      </c>
      <c r="AK78" s="213"/>
      <c r="AL78" s="270" t="s">
        <v>163</v>
      </c>
      <c r="AM78" s="13"/>
      <c r="AN78" s="13"/>
      <c r="AO78" s="13"/>
      <c r="AP78" s="13"/>
      <c r="AQ78" s="13"/>
      <c r="AR78" s="13"/>
      <c r="AS78" s="13"/>
      <c r="AT78" s="13"/>
      <c r="AU78" s="13"/>
      <c r="AV78" s="14"/>
      <c r="AW78" s="100"/>
      <c r="AX78" s="100"/>
      <c r="AY78" s="100"/>
      <c r="AZ78" s="100"/>
      <c r="BA78" s="100"/>
      <c r="BB78" s="100"/>
      <c r="BC78" s="100"/>
      <c r="BD78" s="100"/>
      <c r="BE78" s="100"/>
      <c r="BF78" s="100"/>
    </row>
    <row r="79" ht="17.25" customHeight="1">
      <c r="A79" s="304"/>
      <c r="B79" s="305"/>
      <c r="C79" s="305"/>
      <c r="D79" s="305"/>
      <c r="E79" s="305"/>
      <c r="F79" s="305"/>
      <c r="G79" s="305"/>
      <c r="H79" s="305"/>
      <c r="I79" s="305"/>
      <c r="J79" s="305"/>
      <c r="K79" s="305"/>
      <c r="L79" s="305"/>
      <c r="M79" s="305"/>
      <c r="N79" s="305"/>
      <c r="O79" s="305"/>
      <c r="P79" s="305"/>
      <c r="Q79" s="305"/>
      <c r="R79" s="306"/>
      <c r="S79" s="307"/>
      <c r="T79" s="222"/>
      <c r="U79" s="53"/>
      <c r="V79" s="223"/>
      <c r="W79" s="308"/>
      <c r="X79" s="309"/>
      <c r="Y79" s="310"/>
      <c r="Z79" s="222"/>
      <c r="AA79" s="53"/>
      <c r="AB79" s="223"/>
      <c r="AC79" s="311"/>
      <c r="AD79" s="309"/>
      <c r="AE79" s="310"/>
      <c r="AF79" s="222"/>
      <c r="AG79" s="53"/>
      <c r="AH79" s="223"/>
      <c r="AI79" s="311"/>
      <c r="AJ79" s="312" t="str">
        <f>IF(M18="○", IF(AND(Y74=1,AE74=1), IF(AND(Y80="",AE80=""), IF(AND(Z78&gt;=2*AF78, AF78&gt;0),"○","×"), IF(AND(Y80&gt;=AE80,Z78&gt;0, AF78&gt;0), "○","×")),IF(AND(S74=1,AE74=1),IF(AND(Y80&gt;=AE80, AE80&gt;0), IF(AND(T78&gt;2*AF78, AF78&gt;0), "○", "×"),"×"),"")),"")</f>
        <v/>
      </c>
      <c r="AK79" s="313" t="s">
        <v>164</v>
      </c>
      <c r="AL79" s="270" t="s">
        <v>165</v>
      </c>
      <c r="AM79" s="13"/>
      <c r="AN79" s="13"/>
      <c r="AO79" s="13"/>
      <c r="AP79" s="13"/>
      <c r="AQ79" s="13"/>
      <c r="AR79" s="13"/>
      <c r="AS79" s="13"/>
      <c r="AT79" s="13"/>
      <c r="AU79" s="13"/>
      <c r="AV79" s="14"/>
      <c r="AW79" s="100"/>
      <c r="AX79" s="1"/>
      <c r="AY79" s="100"/>
      <c r="AZ79" s="100"/>
      <c r="BA79" s="100"/>
      <c r="BB79" s="100"/>
      <c r="BC79" s="100"/>
      <c r="BD79" s="100"/>
      <c r="BE79" s="100"/>
      <c r="BF79" s="100"/>
    </row>
    <row r="80" ht="27.0" customHeight="1">
      <c r="A80" s="295" t="s">
        <v>166</v>
      </c>
      <c r="B80" s="216"/>
      <c r="C80" s="216"/>
      <c r="D80" s="216"/>
      <c r="E80" s="216"/>
      <c r="F80" s="216"/>
      <c r="G80" s="216"/>
      <c r="H80" s="216"/>
      <c r="I80" s="216"/>
      <c r="J80" s="216"/>
      <c r="K80" s="216"/>
      <c r="L80" s="216"/>
      <c r="M80" s="216"/>
      <c r="N80" s="216"/>
      <c r="O80" s="216"/>
      <c r="P80" s="216"/>
      <c r="Q80" s="216"/>
      <c r="R80" s="216"/>
      <c r="S80" s="314"/>
      <c r="T80" s="315"/>
      <c r="U80" s="315"/>
      <c r="V80" s="315"/>
      <c r="W80" s="315"/>
      <c r="X80" s="316"/>
      <c r="Y80" s="285"/>
      <c r="Z80" s="17"/>
      <c r="AA80" s="17"/>
      <c r="AB80" s="17"/>
      <c r="AC80" s="36"/>
      <c r="AD80" s="317" t="s">
        <v>97</v>
      </c>
      <c r="AE80" s="318"/>
      <c r="AF80" s="42"/>
      <c r="AG80" s="42"/>
      <c r="AH80" s="42"/>
      <c r="AI80" s="77"/>
      <c r="AJ80" s="319" t="s">
        <v>97</v>
      </c>
      <c r="AK80" s="213"/>
      <c r="AL80" s="100"/>
      <c r="AM80" s="100"/>
      <c r="AN80" s="100"/>
      <c r="AO80" s="320"/>
      <c r="AP80" s="320"/>
      <c r="AQ80" s="320"/>
      <c r="AR80" s="320"/>
      <c r="AS80" s="320"/>
      <c r="AT80" s="321"/>
      <c r="AU80" s="321"/>
      <c r="AV80" s="321"/>
      <c r="AW80" s="100"/>
      <c r="AX80" s="100"/>
      <c r="AY80" s="100"/>
      <c r="AZ80" s="100"/>
      <c r="BA80" s="100"/>
      <c r="BB80" s="100"/>
      <c r="BC80" s="100"/>
      <c r="BD80" s="100"/>
      <c r="BE80" s="100"/>
      <c r="BF80" s="100"/>
    </row>
    <row r="81" ht="20.25" customHeight="1">
      <c r="A81" s="97" t="s">
        <v>167</v>
      </c>
      <c r="B81" s="98"/>
      <c r="C81" s="98"/>
      <c r="D81" s="98"/>
      <c r="E81" s="98"/>
      <c r="F81" s="98"/>
      <c r="G81" s="98"/>
      <c r="H81" s="98"/>
      <c r="I81" s="98"/>
      <c r="J81" s="98"/>
      <c r="K81" s="98"/>
      <c r="L81" s="98"/>
      <c r="M81" s="98"/>
      <c r="N81" s="98"/>
      <c r="O81" s="98"/>
      <c r="P81" s="98"/>
      <c r="Q81" s="98"/>
      <c r="R81" s="98"/>
      <c r="S81" s="98"/>
      <c r="T81" s="98"/>
      <c r="U81" s="98"/>
      <c r="V81" s="98"/>
      <c r="W81" s="98"/>
      <c r="X81" s="322"/>
      <c r="Y81" s="323">
        <f>S76+Y76+AE76</f>
        <v>10088663</v>
      </c>
      <c r="Z81" s="17"/>
      <c r="AA81" s="17"/>
      <c r="AB81" s="17"/>
      <c r="AC81" s="324"/>
      <c r="AD81" s="325" t="s">
        <v>97</v>
      </c>
      <c r="AE81" s="100"/>
      <c r="AF81" s="100"/>
      <c r="AG81" s="100"/>
      <c r="AH81" s="100"/>
      <c r="AI81" s="100"/>
      <c r="AJ81" s="100"/>
      <c r="AK81" s="2"/>
      <c r="AL81" s="100"/>
      <c r="AM81" s="100"/>
      <c r="AN81" s="100"/>
      <c r="AO81" s="320"/>
      <c r="AP81" s="320"/>
      <c r="AQ81" s="320"/>
      <c r="AR81" s="320"/>
      <c r="AS81" s="320"/>
      <c r="AT81" s="321"/>
      <c r="AU81" s="321"/>
      <c r="AV81" s="321"/>
      <c r="AW81" s="100"/>
      <c r="AX81" s="100"/>
      <c r="AY81" s="100"/>
      <c r="AZ81" s="100"/>
      <c r="BA81" s="100"/>
      <c r="BB81" s="100"/>
      <c r="BC81" s="100"/>
      <c r="BD81" s="100"/>
      <c r="BE81" s="100"/>
      <c r="BF81" s="100"/>
    </row>
    <row r="82" ht="27.0" customHeight="1">
      <c r="A82" s="326" t="s">
        <v>168</v>
      </c>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283">
        <v>4260000.0</v>
      </c>
      <c r="Z82" s="17"/>
      <c r="AA82" s="17"/>
      <c r="AB82" s="17"/>
      <c r="AC82" s="36"/>
      <c r="AD82" s="327" t="s">
        <v>97</v>
      </c>
      <c r="AE82" s="131" t="s">
        <v>112</v>
      </c>
      <c r="AF82" s="328" t="str">
        <f>IF(M18="○", IF(Y82, IF(Y82&lt;=4400000,"○","☓"),""),"")</f>
        <v>○</v>
      </c>
      <c r="AG82" s="329" t="s">
        <v>169</v>
      </c>
      <c r="AH82" s="100"/>
      <c r="AI82" s="100"/>
      <c r="AJ82" s="100"/>
      <c r="AK82" s="100"/>
      <c r="AL82" s="270" t="s">
        <v>170</v>
      </c>
      <c r="AM82" s="13"/>
      <c r="AN82" s="13"/>
      <c r="AO82" s="13"/>
      <c r="AP82" s="13"/>
      <c r="AQ82" s="13"/>
      <c r="AR82" s="13"/>
      <c r="AS82" s="13"/>
      <c r="AT82" s="13"/>
      <c r="AU82" s="13"/>
      <c r="AV82" s="14"/>
      <c r="AW82" s="100"/>
      <c r="AX82" s="100"/>
      <c r="AY82" s="100"/>
      <c r="AZ82" s="100"/>
      <c r="BA82" s="100"/>
      <c r="BB82" s="100"/>
      <c r="BC82" s="100"/>
      <c r="BD82" s="100"/>
      <c r="BE82" s="100"/>
      <c r="BF82" s="100"/>
    </row>
    <row r="83" ht="27.75" customHeight="1">
      <c r="A83" s="330" t="s">
        <v>171</v>
      </c>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331">
        <f>SUM('別紙様式3-2'!U19:U118)</f>
        <v>3</v>
      </c>
      <c r="Z83" s="49"/>
      <c r="AA83" s="49"/>
      <c r="AB83" s="49"/>
      <c r="AC83" s="49"/>
      <c r="AD83" s="327" t="s">
        <v>156</v>
      </c>
      <c r="AE83" s="332" t="s">
        <v>112</v>
      </c>
      <c r="AF83" s="333" t="str">
        <f>IF(M18="○", IF(OR(Y83&gt;=Y84, OR(A86,A87,A88,A89)=1),"○","×"),"")</f>
        <v>○</v>
      </c>
      <c r="AG83" s="334" t="s">
        <v>172</v>
      </c>
      <c r="AH83" s="100"/>
      <c r="AI83" s="100"/>
      <c r="AJ83" s="100"/>
      <c r="AK83" s="100"/>
      <c r="AL83" s="206" t="s">
        <v>173</v>
      </c>
      <c r="AM83" s="207"/>
      <c r="AN83" s="207"/>
      <c r="AO83" s="207"/>
      <c r="AP83" s="207"/>
      <c r="AQ83" s="207"/>
      <c r="AR83" s="207"/>
      <c r="AS83" s="207"/>
      <c r="AT83" s="207"/>
      <c r="AU83" s="207"/>
      <c r="AV83" s="208"/>
      <c r="AW83" s="100"/>
      <c r="AX83" s="100"/>
      <c r="AY83" s="100"/>
      <c r="AZ83" s="100"/>
      <c r="BA83" s="100"/>
      <c r="BB83" s="100"/>
      <c r="BC83" s="100"/>
      <c r="BD83" s="100"/>
      <c r="BE83" s="100"/>
      <c r="BF83" s="100"/>
    </row>
    <row r="84" ht="28.5" customHeight="1">
      <c r="A84" s="335" t="s">
        <v>174</v>
      </c>
      <c r="Y84" s="33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104"/>
      <c r="AA84" s="104"/>
      <c r="AB84" s="104"/>
      <c r="AC84" s="104"/>
      <c r="AD84" s="337" t="s">
        <v>175</v>
      </c>
      <c r="AE84" s="332" t="s">
        <v>112</v>
      </c>
      <c r="AF84" s="338"/>
      <c r="AG84" s="213"/>
      <c r="AH84" s="100"/>
      <c r="AI84" s="100"/>
      <c r="AJ84" s="100"/>
      <c r="AK84" s="100"/>
      <c r="AL84" s="222"/>
      <c r="AM84" s="53"/>
      <c r="AN84" s="53"/>
      <c r="AO84" s="53"/>
      <c r="AP84" s="53"/>
      <c r="AQ84" s="53"/>
      <c r="AR84" s="53"/>
      <c r="AS84" s="53"/>
      <c r="AT84" s="53"/>
      <c r="AU84" s="53"/>
      <c r="AV84" s="223"/>
      <c r="AW84" s="100"/>
      <c r="AX84" s="100"/>
      <c r="AY84" s="100"/>
      <c r="AZ84" s="100"/>
      <c r="BA84" s="100"/>
      <c r="BB84" s="100"/>
      <c r="BC84" s="100"/>
      <c r="BD84" s="100"/>
      <c r="BE84" s="100"/>
      <c r="BF84" s="100"/>
    </row>
    <row r="85" ht="18.75" customHeight="1">
      <c r="A85" s="339" t="s">
        <v>176</v>
      </c>
      <c r="B85" s="340"/>
      <c r="C85" s="341"/>
      <c r="D85" s="341"/>
      <c r="E85" s="341"/>
      <c r="F85" s="341"/>
      <c r="G85" s="341"/>
      <c r="H85" s="341"/>
      <c r="I85" s="341"/>
      <c r="J85" s="342"/>
      <c r="K85" s="342"/>
      <c r="L85" s="342"/>
      <c r="M85" s="342"/>
      <c r="N85" s="342"/>
      <c r="O85" s="342"/>
      <c r="P85" s="342"/>
      <c r="Q85" s="342"/>
      <c r="R85" s="342"/>
      <c r="S85" s="342"/>
      <c r="T85" s="342"/>
      <c r="U85" s="341"/>
      <c r="V85" s="341"/>
      <c r="W85" s="341"/>
      <c r="X85" s="341"/>
      <c r="Y85" s="125"/>
      <c r="Z85" s="125"/>
      <c r="AA85" s="125"/>
      <c r="AB85" s="125"/>
      <c r="AC85" s="125"/>
      <c r="AD85" s="125"/>
      <c r="AE85" s="342"/>
      <c r="AF85" s="342"/>
      <c r="AG85" s="342"/>
      <c r="AH85" s="342"/>
      <c r="AI85" s="342"/>
      <c r="AJ85" s="343"/>
      <c r="AK85" s="100"/>
      <c r="AL85" s="100"/>
      <c r="AM85" s="100"/>
      <c r="AN85" s="100"/>
      <c r="AO85" s="100"/>
      <c r="AP85" s="100"/>
      <c r="AQ85" s="100"/>
      <c r="AR85" s="120"/>
      <c r="AS85" s="100"/>
      <c r="AT85" s="100"/>
      <c r="AU85" s="100"/>
      <c r="AV85" s="100"/>
      <c r="AW85" s="100"/>
      <c r="AX85" s="100"/>
      <c r="AY85" s="100"/>
      <c r="AZ85" s="100"/>
      <c r="BA85" s="100"/>
      <c r="BB85" s="100"/>
      <c r="BC85" s="100"/>
      <c r="BD85" s="100"/>
      <c r="BE85" s="100"/>
      <c r="BF85" s="100"/>
    </row>
    <row r="86" ht="18.75" customHeight="1">
      <c r="A86" s="344" t="b">
        <f t="shared" ref="A86:A89" si="2">FALSE()</f>
        <v>0</v>
      </c>
      <c r="B86" s="345" t="s">
        <v>177</v>
      </c>
      <c r="C86" s="346"/>
      <c r="D86" s="346"/>
      <c r="E86" s="346"/>
      <c r="F86" s="346"/>
      <c r="G86" s="346"/>
      <c r="H86" s="346"/>
      <c r="I86" s="347"/>
      <c r="J86" s="347"/>
      <c r="K86" s="347"/>
      <c r="L86" s="347"/>
      <c r="M86" s="347"/>
      <c r="N86" s="347"/>
      <c r="O86" s="347"/>
      <c r="P86" s="347"/>
      <c r="Q86" s="347"/>
      <c r="R86" s="347"/>
      <c r="S86" s="347"/>
      <c r="T86" s="346"/>
      <c r="U86" s="346"/>
      <c r="V86" s="346"/>
      <c r="W86" s="346"/>
      <c r="X86" s="347"/>
      <c r="Y86" s="347"/>
      <c r="Z86" s="347"/>
      <c r="AA86" s="347"/>
      <c r="AB86" s="347"/>
      <c r="AC86" s="347"/>
      <c r="AD86" s="347"/>
      <c r="AE86" s="347"/>
      <c r="AF86" s="347"/>
      <c r="AG86" s="347"/>
      <c r="AH86" s="125"/>
      <c r="AI86" s="100"/>
      <c r="AJ86" s="131"/>
      <c r="AK86" s="100"/>
      <c r="AL86" s="100"/>
      <c r="AM86" s="100"/>
      <c r="AN86" s="100"/>
      <c r="AO86" s="100"/>
      <c r="AP86" s="120"/>
      <c r="AQ86" s="100"/>
      <c r="AR86" s="100"/>
      <c r="AS86" s="100"/>
      <c r="AT86" s="100"/>
      <c r="AU86" s="100"/>
      <c r="AV86" s="100"/>
      <c r="AW86" s="100"/>
      <c r="AX86" s="100"/>
      <c r="AY86" s="100"/>
      <c r="AZ86" s="100"/>
      <c r="BA86" s="100"/>
      <c r="BB86" s="100"/>
      <c r="BC86" s="100"/>
      <c r="BD86" s="100"/>
      <c r="BE86" s="100"/>
      <c r="BF86" s="100"/>
    </row>
    <row r="87" ht="18.75" customHeight="1">
      <c r="A87" s="344" t="b">
        <f t="shared" si="2"/>
        <v>0</v>
      </c>
      <c r="B87" s="345" t="s">
        <v>178</v>
      </c>
      <c r="C87" s="346"/>
      <c r="D87" s="346"/>
      <c r="E87" s="346"/>
      <c r="F87" s="346"/>
      <c r="G87" s="346"/>
      <c r="H87" s="346"/>
      <c r="I87" s="347"/>
      <c r="J87" s="347"/>
      <c r="K87" s="347"/>
      <c r="L87" s="347"/>
      <c r="M87" s="347"/>
      <c r="N87" s="347"/>
      <c r="O87" s="347"/>
      <c r="P87" s="347"/>
      <c r="Q87" s="347"/>
      <c r="R87" s="347"/>
      <c r="S87" s="347"/>
      <c r="T87" s="346"/>
      <c r="U87" s="346"/>
      <c r="V87" s="346"/>
      <c r="W87" s="346"/>
      <c r="X87" s="347"/>
      <c r="Y87" s="347"/>
      <c r="Z87" s="347"/>
      <c r="AA87" s="347"/>
      <c r="AB87" s="347"/>
      <c r="AC87" s="347"/>
      <c r="AD87" s="347"/>
      <c r="AE87" s="347"/>
      <c r="AF87" s="347"/>
      <c r="AG87" s="347"/>
      <c r="AH87" s="125"/>
      <c r="AI87" s="100"/>
      <c r="AJ87" s="131"/>
      <c r="AK87" s="100"/>
      <c r="AL87" s="100"/>
      <c r="AM87" s="100"/>
      <c r="AN87" s="100"/>
      <c r="AO87" s="100"/>
      <c r="AP87" s="100"/>
      <c r="AQ87" s="120"/>
      <c r="AR87" s="100"/>
      <c r="AS87" s="100"/>
      <c r="AT87" s="100"/>
      <c r="AU87" s="100"/>
      <c r="AV87" s="100"/>
      <c r="AW87" s="100"/>
      <c r="AX87" s="100"/>
      <c r="AY87" s="100"/>
      <c r="AZ87" s="100"/>
      <c r="BA87" s="100"/>
      <c r="BB87" s="100"/>
      <c r="BC87" s="100"/>
      <c r="BD87" s="100"/>
      <c r="BE87" s="100"/>
      <c r="BF87" s="100"/>
    </row>
    <row r="88" ht="30.75" customHeight="1">
      <c r="A88" s="344" t="b">
        <f t="shared" si="2"/>
        <v>0</v>
      </c>
      <c r="B88" s="348" t="s">
        <v>179</v>
      </c>
      <c r="AJ88" s="349"/>
      <c r="AK88" s="350"/>
      <c r="AL88" s="100"/>
      <c r="AM88" s="100"/>
      <c r="AN88" s="100"/>
      <c r="AO88" s="100"/>
      <c r="AP88" s="100"/>
      <c r="AQ88" s="120"/>
      <c r="AR88" s="100"/>
      <c r="AS88" s="100"/>
      <c r="AT88" s="100"/>
      <c r="AU88" s="100"/>
      <c r="AV88" s="100"/>
      <c r="AW88" s="100"/>
      <c r="AX88" s="100"/>
      <c r="AY88" s="100"/>
      <c r="AZ88" s="100"/>
      <c r="BA88" s="100"/>
      <c r="BB88" s="100"/>
      <c r="BC88" s="100"/>
      <c r="BD88" s="100"/>
      <c r="BE88" s="100"/>
      <c r="BF88" s="100"/>
    </row>
    <row r="89" ht="18.0" customHeight="1">
      <c r="A89" s="344" t="b">
        <f t="shared" si="2"/>
        <v>0</v>
      </c>
      <c r="B89" s="345" t="s">
        <v>180</v>
      </c>
      <c r="C89" s="346"/>
      <c r="D89" s="346" t="s">
        <v>181</v>
      </c>
      <c r="E89" s="351"/>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93"/>
      <c r="AG89" s="345" t="s">
        <v>182</v>
      </c>
      <c r="AH89" s="125"/>
      <c r="AI89" s="100"/>
      <c r="AJ89" s="131"/>
      <c r="AK89" s="100"/>
      <c r="AL89" s="100"/>
      <c r="AM89" s="100"/>
      <c r="AN89" s="100"/>
      <c r="AO89" s="100"/>
      <c r="AP89" s="100"/>
      <c r="AQ89" s="120"/>
      <c r="AR89" s="100"/>
      <c r="AS89" s="100"/>
      <c r="AT89" s="100"/>
      <c r="AU89" s="100"/>
      <c r="AV89" s="100"/>
      <c r="AW89" s="100"/>
      <c r="AX89" s="100"/>
      <c r="AY89" s="100"/>
      <c r="AZ89" s="100"/>
      <c r="BA89" s="100"/>
      <c r="BB89" s="100"/>
      <c r="BC89" s="100"/>
      <c r="BD89" s="100"/>
      <c r="BE89" s="100"/>
      <c r="BF89" s="100"/>
    </row>
    <row r="90" ht="18.0" customHeight="1">
      <c r="A90" s="352" t="s">
        <v>183</v>
      </c>
      <c r="B90" s="53"/>
      <c r="C90" s="53"/>
      <c r="D90" s="53"/>
      <c r="E90" s="53"/>
      <c r="F90" s="53"/>
      <c r="G90" s="53"/>
      <c r="H90" s="53"/>
      <c r="I90" s="53"/>
      <c r="J90" s="53"/>
      <c r="K90" s="53"/>
      <c r="L90" s="54"/>
      <c r="M90" s="353"/>
      <c r="N90" s="42"/>
      <c r="O90" s="42"/>
      <c r="P90" s="42"/>
      <c r="Q90" s="42"/>
      <c r="R90" s="42"/>
      <c r="S90" s="42"/>
      <c r="T90" s="42"/>
      <c r="U90" s="42"/>
      <c r="V90" s="42"/>
      <c r="W90" s="42"/>
      <c r="X90" s="42"/>
      <c r="Y90" s="42"/>
      <c r="Z90" s="42"/>
      <c r="AA90" s="42"/>
      <c r="AB90" s="42"/>
      <c r="AC90" s="42"/>
      <c r="AD90" s="42"/>
      <c r="AE90" s="42"/>
      <c r="AF90" s="42"/>
      <c r="AG90" s="42"/>
      <c r="AH90" s="42"/>
      <c r="AI90" s="43"/>
      <c r="AJ90" s="312" t="str">
        <f>IF(S74=0, IF(M90&lt;&gt;"","○","×"),"")</f>
        <v/>
      </c>
      <c r="AK90" s="100"/>
      <c r="AL90" s="270" t="s">
        <v>184</v>
      </c>
      <c r="AM90" s="13"/>
      <c r="AN90" s="13"/>
      <c r="AO90" s="13"/>
      <c r="AP90" s="13"/>
      <c r="AQ90" s="13"/>
      <c r="AR90" s="13"/>
      <c r="AS90" s="13"/>
      <c r="AT90" s="13"/>
      <c r="AU90" s="13"/>
      <c r="AV90" s="14"/>
      <c r="AW90" s="100"/>
      <c r="AX90" s="100"/>
      <c r="AY90" s="100"/>
      <c r="AZ90" s="100"/>
      <c r="BA90" s="100"/>
      <c r="BB90" s="100"/>
      <c r="BC90" s="100"/>
      <c r="BD90" s="100"/>
      <c r="BE90" s="100"/>
      <c r="BF90" s="100"/>
    </row>
    <row r="91" ht="6.75" customHeight="1">
      <c r="A91" s="124"/>
      <c r="B91" s="124"/>
      <c r="C91" s="253"/>
      <c r="D91" s="124"/>
      <c r="E91" s="124"/>
      <c r="F91" s="253"/>
      <c r="G91" s="253"/>
      <c r="H91" s="253"/>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125"/>
      <c r="AJ91" s="100"/>
      <c r="AK91" s="100"/>
      <c r="AL91" s="100"/>
      <c r="AM91" s="100"/>
      <c r="AN91" s="100"/>
      <c r="AO91" s="100"/>
      <c r="AP91" s="100"/>
      <c r="AQ91" s="100"/>
      <c r="AR91" s="120"/>
      <c r="AS91" s="100"/>
      <c r="AT91" s="100"/>
      <c r="AU91" s="100"/>
      <c r="AV91" s="100"/>
      <c r="AW91" s="100"/>
      <c r="AX91" s="100"/>
      <c r="AY91" s="100"/>
      <c r="AZ91" s="100"/>
      <c r="BA91" s="100"/>
      <c r="BB91" s="100"/>
      <c r="BC91" s="100"/>
      <c r="BD91" s="100"/>
      <c r="BE91" s="100"/>
      <c r="BF91" s="100"/>
    </row>
    <row r="92" ht="45.0" customHeight="1">
      <c r="A92" s="354" t="s">
        <v>185</v>
      </c>
      <c r="AK92" s="2"/>
      <c r="AL92" s="2"/>
      <c r="AM92" s="2"/>
      <c r="AN92" s="2"/>
      <c r="AO92" s="2"/>
      <c r="AP92" s="2"/>
      <c r="AQ92" s="2"/>
      <c r="AR92" s="2"/>
      <c r="AS92" s="2"/>
      <c r="AT92" s="2"/>
      <c r="AU92" s="2"/>
      <c r="AV92" s="2"/>
      <c r="AW92" s="2"/>
      <c r="AX92" s="2"/>
      <c r="AY92" s="2"/>
      <c r="AZ92" s="2"/>
      <c r="BA92" s="2"/>
      <c r="BB92" s="2"/>
      <c r="BC92" s="2"/>
      <c r="BD92" s="2"/>
      <c r="BE92" s="2"/>
      <c r="BF92" s="2"/>
    </row>
    <row r="93" ht="21.0" customHeight="1">
      <c r="A93" s="252" t="s">
        <v>186</v>
      </c>
      <c r="B93" s="150"/>
      <c r="C93" s="150"/>
      <c r="D93" s="150"/>
      <c r="E93" s="150"/>
      <c r="F93" s="150"/>
      <c r="G93" s="150"/>
      <c r="H93" s="150"/>
      <c r="I93" s="150"/>
      <c r="J93" s="150"/>
      <c r="K93" s="150"/>
      <c r="L93" s="150"/>
      <c r="M93" s="150"/>
      <c r="N93" s="150"/>
      <c r="O93" s="150"/>
      <c r="P93" s="150"/>
      <c r="Q93" s="150"/>
      <c r="R93" s="125"/>
      <c r="S93" s="355"/>
      <c r="T93" s="355"/>
      <c r="U93" s="355"/>
      <c r="V93" s="355"/>
      <c r="W93" s="355"/>
      <c r="X93" s="355"/>
      <c r="Y93" s="355"/>
      <c r="Z93" s="356"/>
      <c r="AA93" s="356"/>
      <c r="AB93" s="357"/>
      <c r="AC93" s="356"/>
      <c r="AD93" s="100"/>
      <c r="AE93" s="100"/>
      <c r="AF93" s="358"/>
      <c r="AG93" s="358"/>
      <c r="AH93" s="358"/>
      <c r="AI93" s="358"/>
      <c r="AJ93" s="124"/>
      <c r="AK93" s="100"/>
      <c r="AL93" s="2"/>
      <c r="AM93" s="2"/>
      <c r="AN93" s="2"/>
      <c r="AO93" s="2"/>
      <c r="AP93" s="2"/>
      <c r="AQ93" s="2"/>
      <c r="AR93" s="142"/>
      <c r="AS93" s="2"/>
      <c r="AT93" s="2"/>
      <c r="AU93" s="2"/>
      <c r="AV93" s="2"/>
      <c r="AW93" s="2"/>
      <c r="AX93" s="2"/>
      <c r="AY93" s="2"/>
      <c r="AZ93" s="2"/>
      <c r="BA93" s="2"/>
      <c r="BB93" s="2"/>
      <c r="BC93" s="2"/>
      <c r="BD93" s="2"/>
      <c r="BE93" s="2"/>
      <c r="BF93" s="2"/>
    </row>
    <row r="94" ht="19.5" customHeight="1">
      <c r="A94" s="359" t="s">
        <v>187</v>
      </c>
      <c r="B94" s="50"/>
      <c r="C94" s="360" t="s">
        <v>188</v>
      </c>
      <c r="D94" s="361"/>
      <c r="E94" s="361"/>
      <c r="F94" s="361"/>
      <c r="G94" s="361"/>
      <c r="H94" s="361"/>
      <c r="I94" s="361"/>
      <c r="J94" s="361"/>
      <c r="K94" s="361"/>
      <c r="L94" s="361"/>
      <c r="M94" s="361"/>
      <c r="N94" s="361"/>
      <c r="O94" s="361"/>
      <c r="P94" s="361"/>
      <c r="Q94" s="361"/>
      <c r="R94" s="362"/>
      <c r="S94" s="363">
        <v>6081285.0</v>
      </c>
      <c r="T94" s="19"/>
      <c r="U94" s="19"/>
      <c r="V94" s="19"/>
      <c r="W94" s="20"/>
      <c r="X94" s="364" t="s">
        <v>97</v>
      </c>
      <c r="Y94" s="365"/>
      <c r="Z94" s="366"/>
      <c r="AA94" s="367"/>
      <c r="AB94" s="368"/>
      <c r="AC94" s="368"/>
      <c r="AD94" s="369"/>
      <c r="AE94" s="370"/>
      <c r="AF94" s="371"/>
      <c r="AG94" s="2"/>
      <c r="AH94" s="2"/>
      <c r="AI94" s="2"/>
      <c r="AJ94" s="356"/>
      <c r="AK94" s="356"/>
      <c r="AL94" s="2"/>
      <c r="AM94" s="2"/>
      <c r="AN94" s="2"/>
      <c r="AO94" s="2"/>
      <c r="AP94" s="2"/>
      <c r="AQ94" s="2"/>
      <c r="AR94" s="2"/>
      <c r="AS94" s="2"/>
      <c r="AT94" s="2"/>
      <c r="AU94" s="2"/>
      <c r="AV94" s="2"/>
      <c r="AW94" s="2"/>
      <c r="AX94" s="2"/>
      <c r="AY94" s="2"/>
      <c r="AZ94" s="2"/>
      <c r="BA94" s="2"/>
      <c r="BB94" s="2"/>
      <c r="BC94" s="2"/>
      <c r="BD94" s="2"/>
      <c r="BE94" s="2"/>
      <c r="BF94" s="2"/>
    </row>
    <row r="95" ht="27.0" customHeight="1">
      <c r="A95" s="372"/>
      <c r="B95" s="373"/>
      <c r="C95" s="374"/>
      <c r="D95" s="375" t="s">
        <v>189</v>
      </c>
      <c r="E95" s="216"/>
      <c r="F95" s="216"/>
      <c r="G95" s="216"/>
      <c r="H95" s="216"/>
      <c r="I95" s="216"/>
      <c r="J95" s="216"/>
      <c r="K95" s="216"/>
      <c r="L95" s="216"/>
      <c r="M95" s="216"/>
      <c r="N95" s="216"/>
      <c r="O95" s="216"/>
      <c r="P95" s="216"/>
      <c r="Q95" s="216"/>
      <c r="R95" s="216"/>
      <c r="S95" s="376">
        <v>4321269.0</v>
      </c>
      <c r="T95" s="17"/>
      <c r="U95" s="17"/>
      <c r="V95" s="17"/>
      <c r="W95" s="23"/>
      <c r="X95" s="377" t="s">
        <v>97</v>
      </c>
      <c r="Y95" s="378" t="s">
        <v>181</v>
      </c>
      <c r="Z95" s="379">
        <f>IFERROR(S95/S94*100,0)</f>
        <v>71.05848517</v>
      </c>
      <c r="AA95" s="13"/>
      <c r="AB95" s="14"/>
      <c r="AC95" s="356" t="s">
        <v>182</v>
      </c>
      <c r="AD95" s="380" t="s">
        <v>190</v>
      </c>
      <c r="AE95" s="381" t="s">
        <v>112</v>
      </c>
      <c r="AF95" s="328" t="str">
        <f>IF(X18="○", IF(Z95=0,"",IF(Z95&gt;=200/3,"○","×")),"")</f>
        <v>○</v>
      </c>
      <c r="AG95" s="382" t="s">
        <v>191</v>
      </c>
      <c r="AH95" s="2"/>
      <c r="AI95" s="2"/>
      <c r="AJ95" s="356"/>
      <c r="AK95" s="356"/>
      <c r="AL95" s="270" t="s">
        <v>192</v>
      </c>
      <c r="AM95" s="13"/>
      <c r="AN95" s="13"/>
      <c r="AO95" s="13"/>
      <c r="AP95" s="13"/>
      <c r="AQ95" s="13"/>
      <c r="AR95" s="13"/>
      <c r="AS95" s="13"/>
      <c r="AT95" s="13"/>
      <c r="AU95" s="13"/>
      <c r="AV95" s="14"/>
      <c r="AW95" s="2"/>
      <c r="AX95" s="2"/>
      <c r="AY95" s="2"/>
      <c r="AZ95" s="2"/>
      <c r="BA95" s="2"/>
      <c r="BB95" s="2"/>
      <c r="BC95" s="2"/>
      <c r="BD95" s="2"/>
      <c r="BE95" s="2"/>
      <c r="BF95" s="2"/>
    </row>
    <row r="96" ht="18.75" customHeight="1">
      <c r="A96" s="383" t="s">
        <v>193</v>
      </c>
      <c r="B96" s="50"/>
      <c r="C96" s="360" t="s">
        <v>194</v>
      </c>
      <c r="D96" s="361"/>
      <c r="E96" s="361"/>
      <c r="F96" s="361"/>
      <c r="G96" s="361"/>
      <c r="H96" s="361"/>
      <c r="I96" s="361"/>
      <c r="J96" s="361"/>
      <c r="K96" s="361"/>
      <c r="L96" s="361"/>
      <c r="M96" s="361"/>
      <c r="N96" s="361"/>
      <c r="O96" s="361"/>
      <c r="P96" s="361"/>
      <c r="Q96" s="361"/>
      <c r="R96" s="384"/>
      <c r="S96" s="376">
        <v>1325805.0</v>
      </c>
      <c r="T96" s="17"/>
      <c r="U96" s="17"/>
      <c r="V96" s="17"/>
      <c r="W96" s="23"/>
      <c r="X96" s="385" t="s">
        <v>97</v>
      </c>
      <c r="Y96" s="365"/>
      <c r="Z96" s="366"/>
      <c r="AA96" s="367"/>
      <c r="AB96" s="368"/>
      <c r="AC96" s="368"/>
      <c r="AD96" s="369"/>
      <c r="AE96" s="370"/>
      <c r="AF96" s="371"/>
      <c r="AH96" s="2"/>
      <c r="AI96" s="2"/>
      <c r="AJ96" s="356"/>
      <c r="AK96" s="356"/>
      <c r="AL96" s="2"/>
      <c r="AM96" s="2"/>
      <c r="AN96" s="2"/>
      <c r="AO96" s="2"/>
      <c r="AP96" s="2"/>
      <c r="AQ96" s="2"/>
      <c r="AR96" s="2"/>
      <c r="AS96" s="2"/>
      <c r="AT96" s="2"/>
      <c r="AU96" s="2"/>
      <c r="AV96" s="2"/>
      <c r="AW96" s="2"/>
      <c r="AX96" s="2"/>
      <c r="AY96" s="2"/>
      <c r="AZ96" s="2"/>
      <c r="BA96" s="2"/>
      <c r="BB96" s="2"/>
      <c r="BC96" s="2"/>
      <c r="BD96" s="2"/>
      <c r="BE96" s="2"/>
      <c r="BF96" s="2"/>
    </row>
    <row r="97" ht="24.75" customHeight="1">
      <c r="A97" s="372"/>
      <c r="B97" s="373"/>
      <c r="C97" s="374"/>
      <c r="D97" s="375" t="s">
        <v>195</v>
      </c>
      <c r="E97" s="216"/>
      <c r="F97" s="216"/>
      <c r="G97" s="216"/>
      <c r="H97" s="216"/>
      <c r="I97" s="216"/>
      <c r="J97" s="216"/>
      <c r="K97" s="216"/>
      <c r="L97" s="216"/>
      <c r="M97" s="216"/>
      <c r="N97" s="216"/>
      <c r="O97" s="216"/>
      <c r="P97" s="216"/>
      <c r="Q97" s="216"/>
      <c r="R97" s="216"/>
      <c r="S97" s="386">
        <v>923121.0</v>
      </c>
      <c r="T97" s="42"/>
      <c r="U97" s="42"/>
      <c r="V97" s="42"/>
      <c r="W97" s="43"/>
      <c r="X97" s="387" t="s">
        <v>97</v>
      </c>
      <c r="Y97" s="388" t="s">
        <v>181</v>
      </c>
      <c r="Z97" s="379">
        <f>IFERROR(S97/S96*100,0)</f>
        <v>69.62720762</v>
      </c>
      <c r="AA97" s="13"/>
      <c r="AB97" s="14"/>
      <c r="AC97" s="389" t="s">
        <v>182</v>
      </c>
      <c r="AD97" s="390" t="s">
        <v>190</v>
      </c>
      <c r="AE97" s="381" t="s">
        <v>112</v>
      </c>
      <c r="AF97" s="328" t="str">
        <f>IF(X18="○", IF(Z97=0,"",IF(Z97&gt;=200/3,"○","×")),"")</f>
        <v>○</v>
      </c>
      <c r="AH97" s="2"/>
      <c r="AI97" s="2"/>
      <c r="AJ97" s="2"/>
      <c r="AK97" s="2"/>
      <c r="AL97" s="270" t="s">
        <v>196</v>
      </c>
      <c r="AM97" s="13"/>
      <c r="AN97" s="13"/>
      <c r="AO97" s="13"/>
      <c r="AP97" s="13"/>
      <c r="AQ97" s="13"/>
      <c r="AR97" s="13"/>
      <c r="AS97" s="13"/>
      <c r="AT97" s="13"/>
      <c r="AU97" s="13"/>
      <c r="AV97" s="14"/>
      <c r="AW97" s="2"/>
      <c r="AX97" s="2"/>
      <c r="AY97" s="2"/>
      <c r="AZ97" s="2"/>
      <c r="BA97" s="2"/>
      <c r="BB97" s="2"/>
      <c r="BC97" s="2"/>
      <c r="BD97" s="2"/>
      <c r="BE97" s="2"/>
      <c r="BF97" s="2"/>
    </row>
    <row r="98" ht="18.75" customHeight="1">
      <c r="A98" s="391" t="s">
        <v>197</v>
      </c>
      <c r="B98" s="392"/>
      <c r="C98" s="392"/>
      <c r="D98" s="392"/>
      <c r="E98" s="392"/>
      <c r="F98" s="392"/>
      <c r="G98" s="392"/>
      <c r="H98" s="392"/>
      <c r="I98" s="392"/>
      <c r="J98" s="392"/>
      <c r="K98" s="392"/>
      <c r="L98" s="392"/>
      <c r="M98" s="392"/>
      <c r="N98" s="392"/>
      <c r="O98" s="392"/>
      <c r="P98" s="392"/>
      <c r="Q98" s="392"/>
      <c r="R98" s="393"/>
      <c r="S98" s="394">
        <f>S94+S96</f>
        <v>7407090</v>
      </c>
      <c r="T98" s="17"/>
      <c r="U98" s="17"/>
      <c r="V98" s="17"/>
      <c r="W98" s="324"/>
      <c r="X98" s="395" t="s">
        <v>97</v>
      </c>
      <c r="Y98" s="396"/>
      <c r="Z98" s="2"/>
      <c r="AA98" s="397"/>
      <c r="AB98" s="398"/>
      <c r="AC98" s="100"/>
      <c r="AD98" s="100"/>
      <c r="AE98" s="100"/>
      <c r="AF98" s="100"/>
      <c r="AG98" s="100"/>
      <c r="AH98" s="100"/>
      <c r="AI98" s="100"/>
      <c r="AJ98" s="2"/>
      <c r="AK98" s="2"/>
      <c r="AL98" s="2"/>
      <c r="AM98" s="2"/>
      <c r="AN98" s="2"/>
      <c r="AO98" s="2"/>
      <c r="AP98" s="2"/>
      <c r="AQ98" s="2"/>
      <c r="AR98" s="2"/>
      <c r="AS98" s="2"/>
      <c r="AT98" s="2"/>
      <c r="AU98" s="2"/>
      <c r="AV98" s="2"/>
      <c r="AW98" s="2"/>
      <c r="AX98" s="2"/>
      <c r="AY98" s="2"/>
      <c r="AZ98" s="2"/>
      <c r="BA98" s="2"/>
      <c r="BB98" s="2"/>
      <c r="BC98" s="2"/>
      <c r="BD98" s="2"/>
      <c r="BE98" s="2"/>
      <c r="BF98" s="2"/>
    </row>
    <row r="99" ht="26.25" customHeight="1">
      <c r="A99" s="399" t="s">
        <v>198</v>
      </c>
      <c r="B99" s="400"/>
      <c r="C99" s="400"/>
      <c r="D99" s="400"/>
      <c r="E99" s="400"/>
      <c r="F99" s="400"/>
      <c r="G99" s="400"/>
      <c r="H99" s="400"/>
      <c r="I99" s="400"/>
      <c r="J99" s="400"/>
      <c r="K99" s="400"/>
      <c r="L99" s="400"/>
      <c r="M99" s="400"/>
      <c r="N99" s="400"/>
      <c r="O99" s="400"/>
      <c r="P99" s="400"/>
      <c r="Q99" s="157"/>
      <c r="R99" s="157"/>
      <c r="S99" s="157"/>
      <c r="T99" s="157"/>
      <c r="U99" s="157"/>
      <c r="V99" s="157"/>
      <c r="W99" s="157"/>
      <c r="X99" s="157"/>
      <c r="Y99" s="157"/>
      <c r="Z99" s="157"/>
      <c r="AA99" s="157"/>
      <c r="AB99" s="157"/>
      <c r="AC99" s="157"/>
      <c r="AD99" s="157"/>
      <c r="AE99" s="157"/>
      <c r="AF99" s="157"/>
      <c r="AG99" s="157"/>
      <c r="AH99" s="157"/>
      <c r="AI99" s="401"/>
      <c r="AJ99" s="157"/>
      <c r="AK99" s="2"/>
      <c r="AL99" s="2"/>
      <c r="AM99" s="2"/>
      <c r="AN99" s="2"/>
      <c r="AO99" s="2"/>
      <c r="AP99" s="2"/>
      <c r="AQ99" s="2"/>
      <c r="AR99" s="2"/>
      <c r="AS99" s="142"/>
      <c r="AT99" s="2"/>
      <c r="AU99" s="2"/>
      <c r="AV99" s="2"/>
      <c r="AW99" s="2"/>
      <c r="AX99" s="2"/>
      <c r="AY99" s="2"/>
      <c r="AZ99" s="2"/>
      <c r="BA99" s="2"/>
      <c r="BB99" s="2"/>
      <c r="BC99" s="2"/>
      <c r="BD99" s="2"/>
      <c r="BE99" s="2"/>
      <c r="BF99" s="2"/>
    </row>
    <row r="100" ht="13.5" customHeight="1">
      <c r="A100" s="402" t="s">
        <v>199</v>
      </c>
      <c r="B100" s="402"/>
      <c r="C100" s="400"/>
      <c r="D100" s="400"/>
      <c r="E100" s="400"/>
      <c r="F100" s="400"/>
      <c r="G100" s="400"/>
      <c r="H100" s="400"/>
      <c r="I100" s="400"/>
      <c r="J100" s="400"/>
      <c r="K100" s="400"/>
      <c r="L100" s="400"/>
      <c r="M100" s="400"/>
      <c r="N100" s="400"/>
      <c r="O100" s="400"/>
      <c r="P100" s="400"/>
      <c r="Q100" s="157"/>
      <c r="R100" s="157"/>
      <c r="S100" s="157"/>
      <c r="T100" s="157"/>
      <c r="U100" s="157"/>
      <c r="V100" s="157"/>
      <c r="W100" s="157"/>
      <c r="X100" s="157"/>
      <c r="Y100" s="157"/>
      <c r="Z100" s="157"/>
      <c r="AA100" s="157"/>
      <c r="AB100" s="157"/>
      <c r="AC100" s="157"/>
      <c r="AD100" s="157"/>
      <c r="AE100" s="157"/>
      <c r="AF100" s="157"/>
      <c r="AG100" s="157"/>
      <c r="AH100" s="157"/>
      <c r="AI100" s="401"/>
      <c r="AJ100" s="157"/>
      <c r="AK100" s="2"/>
      <c r="AL100" s="2"/>
      <c r="AM100" s="2"/>
      <c r="AN100" s="2"/>
      <c r="AO100" s="2"/>
      <c r="AP100" s="2"/>
      <c r="AQ100" s="2"/>
      <c r="AR100" s="2"/>
      <c r="AS100" s="142"/>
      <c r="AT100" s="2"/>
      <c r="AU100" s="2"/>
      <c r="AV100" s="2"/>
      <c r="AW100" s="2"/>
      <c r="AX100" s="2"/>
      <c r="AY100" s="2"/>
      <c r="AZ100" s="2"/>
      <c r="BA100" s="2"/>
      <c r="BB100" s="2"/>
      <c r="BC100" s="2"/>
      <c r="BD100" s="2"/>
      <c r="BE100" s="2"/>
      <c r="BF100" s="2"/>
    </row>
    <row r="101" ht="13.5" customHeight="1">
      <c r="A101" s="403" t="s">
        <v>81</v>
      </c>
      <c r="B101" s="402" t="s">
        <v>200</v>
      </c>
      <c r="C101" s="400"/>
      <c r="D101" s="400"/>
      <c r="E101" s="400"/>
      <c r="F101" s="400"/>
      <c r="G101" s="400"/>
      <c r="H101" s="400"/>
      <c r="I101" s="400"/>
      <c r="J101" s="400"/>
      <c r="K101" s="400"/>
      <c r="L101" s="400"/>
      <c r="M101" s="400"/>
      <c r="N101" s="400"/>
      <c r="O101" s="400"/>
      <c r="P101" s="400"/>
      <c r="Q101" s="157"/>
      <c r="R101" s="157"/>
      <c r="S101" s="157"/>
      <c r="T101" s="157"/>
      <c r="U101" s="157"/>
      <c r="V101" s="157"/>
      <c r="W101" s="157"/>
      <c r="X101" s="157"/>
      <c r="Y101" s="157"/>
      <c r="Z101" s="157"/>
      <c r="AA101" s="157"/>
      <c r="AB101" s="157"/>
      <c r="AC101" s="157"/>
      <c r="AD101" s="157"/>
      <c r="AE101" s="157"/>
      <c r="AF101" s="157"/>
      <c r="AG101" s="157"/>
      <c r="AH101" s="157"/>
      <c r="AI101" s="401"/>
      <c r="AJ101" s="157"/>
      <c r="AK101" s="2"/>
      <c r="AL101" s="2"/>
      <c r="AM101" s="2"/>
      <c r="AN101" s="2"/>
      <c r="AO101" s="2"/>
      <c r="AP101" s="2"/>
      <c r="AQ101" s="2"/>
      <c r="AR101" s="2"/>
      <c r="AS101" s="142"/>
      <c r="AT101" s="2"/>
      <c r="AU101" s="2"/>
      <c r="AV101" s="2"/>
      <c r="AW101" s="2"/>
      <c r="AX101" s="2"/>
      <c r="AY101" s="2"/>
      <c r="AZ101" s="2"/>
      <c r="BA101" s="2"/>
      <c r="BB101" s="2"/>
      <c r="BC101" s="2"/>
      <c r="BD101" s="2"/>
      <c r="BE101" s="2"/>
      <c r="BF101" s="2"/>
    </row>
    <row r="102" ht="13.5" customHeight="1">
      <c r="A102" s="402" t="s">
        <v>137</v>
      </c>
      <c r="B102" s="402"/>
      <c r="C102" s="400"/>
      <c r="D102" s="400"/>
      <c r="E102" s="400"/>
      <c r="F102" s="400"/>
      <c r="G102" s="400"/>
      <c r="H102" s="400"/>
      <c r="I102" s="400"/>
      <c r="J102" s="400"/>
      <c r="K102" s="400"/>
      <c r="L102" s="400"/>
      <c r="M102" s="400"/>
      <c r="N102" s="400"/>
      <c r="O102" s="400"/>
      <c r="P102" s="400"/>
      <c r="Q102" s="157"/>
      <c r="R102" s="157"/>
      <c r="S102" s="157"/>
      <c r="T102" s="157"/>
      <c r="U102" s="157"/>
      <c r="V102" s="157"/>
      <c r="W102" s="157"/>
      <c r="X102" s="157"/>
      <c r="Y102" s="157"/>
      <c r="Z102" s="157"/>
      <c r="AA102" s="157"/>
      <c r="AB102" s="157"/>
      <c r="AC102" s="157"/>
      <c r="AD102" s="157"/>
      <c r="AE102" s="157"/>
      <c r="AF102" s="157"/>
      <c r="AG102" s="157"/>
      <c r="AH102" s="157"/>
      <c r="AI102" s="401"/>
      <c r="AJ102" s="157"/>
      <c r="AK102" s="2"/>
      <c r="AL102" s="2"/>
      <c r="AM102" s="2"/>
      <c r="AN102" s="2"/>
      <c r="AO102" s="2"/>
      <c r="AP102" s="2"/>
      <c r="AQ102" s="2"/>
      <c r="AR102" s="2"/>
      <c r="AS102" s="142"/>
      <c r="AT102" s="2"/>
      <c r="AU102" s="2"/>
      <c r="AV102" s="2"/>
      <c r="AW102" s="2"/>
      <c r="AX102" s="2"/>
      <c r="AY102" s="2"/>
      <c r="AZ102" s="2"/>
      <c r="BA102" s="2"/>
      <c r="BB102" s="2"/>
      <c r="BC102" s="2"/>
      <c r="BD102" s="2"/>
      <c r="BE102" s="2"/>
      <c r="BF102" s="2"/>
    </row>
    <row r="103" ht="42.75" customHeight="1">
      <c r="A103" s="404" t="s">
        <v>81</v>
      </c>
      <c r="B103" s="405" t="s">
        <v>201</v>
      </c>
      <c r="AK103" s="2"/>
      <c r="AL103" s="2"/>
      <c r="AM103" s="2"/>
      <c r="AN103" s="2"/>
      <c r="AO103" s="2"/>
      <c r="AP103" s="2"/>
      <c r="AQ103" s="2"/>
      <c r="AR103" s="2"/>
      <c r="AS103" s="142"/>
      <c r="AT103" s="2"/>
      <c r="AU103" s="2"/>
      <c r="AV103" s="2"/>
      <c r="AW103" s="2"/>
      <c r="AX103" s="2"/>
      <c r="AY103" s="2"/>
      <c r="AZ103" s="2"/>
      <c r="BA103" s="2"/>
      <c r="BB103" s="2"/>
      <c r="BC103" s="2"/>
      <c r="BD103" s="2"/>
      <c r="BE103" s="2"/>
      <c r="BF103" s="2"/>
    </row>
    <row r="104" ht="7.5" customHeight="1">
      <c r="A104" s="406"/>
      <c r="B104" s="406"/>
      <c r="C104" s="406"/>
      <c r="D104" s="406"/>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c r="AI104" s="407"/>
      <c r="AJ104" s="407"/>
      <c r="AK104" s="408"/>
      <c r="AL104" s="2"/>
      <c r="AM104" s="2"/>
      <c r="AN104" s="2"/>
      <c r="AO104" s="2"/>
      <c r="AP104" s="2"/>
      <c r="AQ104" s="2"/>
      <c r="AR104" s="2"/>
      <c r="AS104" s="142"/>
      <c r="AT104" s="2"/>
      <c r="AU104" s="2"/>
      <c r="AV104" s="2"/>
      <c r="AW104" s="2"/>
      <c r="AX104" s="2"/>
      <c r="AY104" s="2"/>
      <c r="AZ104" s="2"/>
      <c r="BA104" s="2"/>
      <c r="BB104" s="2"/>
      <c r="BC104" s="2"/>
      <c r="BD104" s="2"/>
      <c r="BE104" s="2"/>
      <c r="BF104" s="2"/>
    </row>
    <row r="105" ht="15.0" customHeight="1">
      <c r="A105" s="409" t="s">
        <v>202</v>
      </c>
      <c r="B105" s="17"/>
      <c r="C105" s="17"/>
      <c r="D105" s="36"/>
      <c r="E105" s="410" t="s">
        <v>203</v>
      </c>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11"/>
      <c r="AJ105" s="312" t="str">
        <f t="array" ref="AJ105">IF(M18="○", IF(OR(PRODUCT((E106:E109=0)*1),PRODUCT((E110:E113=0)*1),PRODUCT((E114:E117=0)*1),PRODUCT((E118:E121=0)*1),PRODUCT((E122:E125=0)*1),PRODUCT((E126:E129=0)*1)),"×","○"), IF(PRODUCT((E106:E129=0)*1),"×","○"))</f>
        <v>○</v>
      </c>
      <c r="AK105" s="408"/>
      <c r="AL105" s="206" t="s">
        <v>204</v>
      </c>
      <c r="AM105" s="207"/>
      <c r="AN105" s="207"/>
      <c r="AO105" s="207"/>
      <c r="AP105" s="207"/>
      <c r="AQ105" s="207"/>
      <c r="AR105" s="207"/>
      <c r="AS105" s="207"/>
      <c r="AT105" s="207"/>
      <c r="AU105" s="207"/>
      <c r="AV105" s="208"/>
      <c r="AW105" s="2"/>
      <c r="AX105" s="2"/>
      <c r="AY105" s="2"/>
      <c r="AZ105" s="2"/>
      <c r="BA105" s="2"/>
      <c r="BB105" s="2"/>
      <c r="BC105" s="2"/>
      <c r="BD105" s="2"/>
      <c r="BE105" s="2"/>
      <c r="BF105" s="2"/>
    </row>
    <row r="106" ht="14.25" customHeight="1">
      <c r="A106" s="412" t="s">
        <v>205</v>
      </c>
      <c r="B106" s="49"/>
      <c r="C106" s="49"/>
      <c r="D106" s="413"/>
      <c r="E106" s="414" t="b">
        <f>TRUE()</f>
        <v>1</v>
      </c>
      <c r="F106" s="415" t="s">
        <v>206</v>
      </c>
      <c r="G106" s="416"/>
      <c r="H106" s="416"/>
      <c r="I106" s="416"/>
      <c r="J106" s="416"/>
      <c r="K106" s="416"/>
      <c r="L106" s="416"/>
      <c r="M106" s="416"/>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17"/>
      <c r="AK106" s="408"/>
      <c r="AL106" s="213"/>
      <c r="AV106" s="214"/>
      <c r="AW106" s="408"/>
      <c r="AX106" s="408"/>
      <c r="AY106" s="408"/>
      <c r="AZ106" s="408"/>
      <c r="BA106" s="408"/>
      <c r="BB106" s="408"/>
      <c r="BC106" s="408"/>
      <c r="BD106" s="408"/>
      <c r="BE106" s="408"/>
      <c r="BF106" s="408"/>
    </row>
    <row r="107" ht="13.5" customHeight="1">
      <c r="A107" s="113"/>
      <c r="D107" s="214"/>
      <c r="E107" s="418" t="b">
        <f t="shared" ref="E107:E109" si="3">FALSE()</f>
        <v>0</v>
      </c>
      <c r="F107" s="419" t="s">
        <v>207</v>
      </c>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420"/>
      <c r="AJ107" s="421"/>
      <c r="AK107" s="100"/>
      <c r="AL107" s="222"/>
      <c r="AM107" s="53"/>
      <c r="AN107" s="53"/>
      <c r="AO107" s="53"/>
      <c r="AP107" s="53"/>
      <c r="AQ107" s="53"/>
      <c r="AR107" s="53"/>
      <c r="AS107" s="53"/>
      <c r="AT107" s="53"/>
      <c r="AU107" s="53"/>
      <c r="AV107" s="223"/>
      <c r="AW107" s="408"/>
      <c r="AX107" s="408"/>
      <c r="AY107" s="408"/>
      <c r="AZ107" s="408"/>
      <c r="BA107" s="408"/>
      <c r="BB107" s="408"/>
      <c r="BC107" s="408"/>
      <c r="BD107" s="408"/>
      <c r="BE107" s="408"/>
      <c r="BF107" s="408"/>
    </row>
    <row r="108" ht="13.5" customHeight="1">
      <c r="A108" s="113"/>
      <c r="D108" s="214"/>
      <c r="E108" s="418" t="b">
        <f t="shared" si="3"/>
        <v>0</v>
      </c>
      <c r="F108" s="419" t="s">
        <v>208</v>
      </c>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420"/>
      <c r="AJ108" s="421"/>
      <c r="AK108" s="100"/>
      <c r="AL108" s="408"/>
      <c r="AM108" s="408"/>
      <c r="AN108" s="408"/>
      <c r="AO108" s="408"/>
      <c r="AP108" s="408"/>
      <c r="AQ108" s="408"/>
      <c r="AR108" s="408"/>
      <c r="AS108" s="408"/>
      <c r="AT108" s="408"/>
      <c r="AU108" s="408"/>
      <c r="AV108" s="408"/>
      <c r="AW108" s="408"/>
      <c r="AX108" s="408"/>
      <c r="AY108" s="408"/>
      <c r="AZ108" s="408"/>
      <c r="BA108" s="408"/>
      <c r="BB108" s="408"/>
      <c r="BC108" s="408"/>
      <c r="BD108" s="408"/>
      <c r="BE108" s="408"/>
      <c r="BF108" s="408"/>
    </row>
    <row r="109" ht="13.5" customHeight="1">
      <c r="A109" s="117"/>
      <c r="B109" s="102"/>
      <c r="C109" s="102"/>
      <c r="D109" s="422"/>
      <c r="E109" s="423" t="b">
        <f t="shared" si="3"/>
        <v>0</v>
      </c>
      <c r="F109" s="424" t="s">
        <v>209</v>
      </c>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425"/>
      <c r="AJ109" s="426"/>
      <c r="AK109" s="100"/>
      <c r="AL109" s="408"/>
      <c r="AM109" s="408"/>
      <c r="AN109" s="408"/>
      <c r="AO109" s="408"/>
      <c r="AP109" s="408"/>
      <c r="AQ109" s="408"/>
      <c r="AR109" s="408"/>
      <c r="AS109" s="408"/>
      <c r="AT109" s="408"/>
      <c r="AU109" s="408"/>
      <c r="AV109" s="408"/>
      <c r="AW109" s="408"/>
      <c r="AX109" s="408"/>
      <c r="AY109" s="408"/>
      <c r="AZ109" s="408"/>
      <c r="BA109" s="408"/>
      <c r="BB109" s="408"/>
      <c r="BC109" s="408"/>
      <c r="BD109" s="408"/>
      <c r="BE109" s="408"/>
      <c r="BF109" s="408"/>
    </row>
    <row r="110" ht="24.75" customHeight="1">
      <c r="A110" s="412" t="s">
        <v>210</v>
      </c>
      <c r="B110" s="49"/>
      <c r="C110" s="49"/>
      <c r="D110" s="413"/>
      <c r="E110" s="427" t="b">
        <f>TRUE()</f>
        <v>1</v>
      </c>
      <c r="F110" s="428" t="s">
        <v>211</v>
      </c>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201"/>
      <c r="AK110" s="100"/>
      <c r="AL110" s="408"/>
      <c r="AM110" s="408"/>
      <c r="AN110" s="408"/>
      <c r="AO110" s="408"/>
      <c r="AP110" s="408"/>
      <c r="AQ110" s="408"/>
      <c r="AR110" s="408"/>
      <c r="AS110" s="408"/>
      <c r="AT110" s="408"/>
      <c r="AU110" s="408"/>
      <c r="AV110" s="408"/>
      <c r="AW110" s="408"/>
      <c r="AX110" s="408"/>
      <c r="AY110" s="408"/>
      <c r="AZ110" s="408"/>
      <c r="BA110" s="408"/>
      <c r="BB110" s="408"/>
      <c r="BC110" s="408"/>
      <c r="BD110" s="408"/>
      <c r="BE110" s="408"/>
      <c r="BF110" s="408"/>
    </row>
    <row r="111" ht="13.5" customHeight="1">
      <c r="A111" s="113"/>
      <c r="D111" s="214"/>
      <c r="E111" s="429" t="b">
        <f>FALSE()</f>
        <v>0</v>
      </c>
      <c r="F111" s="419" t="s">
        <v>212</v>
      </c>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420"/>
      <c r="AJ111" s="43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row>
    <row r="112" ht="13.5" customHeight="1">
      <c r="A112" s="113"/>
      <c r="D112" s="214"/>
      <c r="E112" s="418" t="b">
        <f>TRUE()</f>
        <v>1</v>
      </c>
      <c r="F112" s="419" t="s">
        <v>213</v>
      </c>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420"/>
      <c r="AJ112" s="421"/>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row>
    <row r="113" ht="15.75" customHeight="1">
      <c r="A113" s="117"/>
      <c r="B113" s="102"/>
      <c r="C113" s="102"/>
      <c r="D113" s="422"/>
      <c r="E113" s="431" t="b">
        <f>FALSE()</f>
        <v>0</v>
      </c>
      <c r="F113" s="432" t="s">
        <v>214</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229"/>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row>
    <row r="114" ht="13.5" customHeight="1">
      <c r="A114" s="412" t="s">
        <v>215</v>
      </c>
      <c r="B114" s="49"/>
      <c r="C114" s="49"/>
      <c r="D114" s="413"/>
      <c r="E114" s="429" t="b">
        <f t="shared" ref="E114:E116" si="4">TRUE()</f>
        <v>1</v>
      </c>
      <c r="F114" s="433" t="s">
        <v>216</v>
      </c>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322"/>
      <c r="AJ114" s="43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row>
    <row r="115" ht="22.5" customHeight="1">
      <c r="A115" s="113"/>
      <c r="D115" s="214"/>
      <c r="E115" s="418" t="b">
        <f t="shared" si="4"/>
        <v>1</v>
      </c>
      <c r="F115" s="434" t="s">
        <v>217</v>
      </c>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6"/>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row>
    <row r="116" ht="13.5" customHeight="1">
      <c r="A116" s="113"/>
      <c r="D116" s="214"/>
      <c r="E116" s="418" t="b">
        <f t="shared" si="4"/>
        <v>1</v>
      </c>
      <c r="F116" s="419" t="s">
        <v>218</v>
      </c>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420"/>
      <c r="AJ116" s="421"/>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row>
    <row r="117" ht="13.5" customHeight="1">
      <c r="A117" s="117"/>
      <c r="B117" s="102"/>
      <c r="C117" s="102"/>
      <c r="D117" s="422"/>
      <c r="E117" s="431" t="b">
        <f>FALSE()</f>
        <v>0</v>
      </c>
      <c r="F117" s="432" t="s">
        <v>219</v>
      </c>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425"/>
      <c r="AJ117" s="435"/>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row>
    <row r="118" ht="22.5" customHeight="1">
      <c r="A118" s="412" t="s">
        <v>220</v>
      </c>
      <c r="B118" s="49"/>
      <c r="C118" s="49"/>
      <c r="D118" s="413"/>
      <c r="E118" s="429" t="b">
        <f>TRUE()</f>
        <v>1</v>
      </c>
      <c r="F118" s="428" t="s">
        <v>221</v>
      </c>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201"/>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row>
    <row r="119" ht="15.0" customHeight="1">
      <c r="A119" s="113"/>
      <c r="D119" s="214"/>
      <c r="E119" s="418" t="b">
        <f t="shared" ref="E119:E120" si="5">FALSE()</f>
        <v>0</v>
      </c>
      <c r="F119" s="434" t="s">
        <v>222</v>
      </c>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420"/>
      <c r="AJ119" s="436"/>
      <c r="AK119" s="2"/>
      <c r="AL119" s="100"/>
      <c r="AM119" s="100"/>
      <c r="AN119" s="100"/>
      <c r="AO119" s="100"/>
      <c r="AP119" s="100"/>
      <c r="AQ119" s="100"/>
      <c r="AR119" s="100"/>
      <c r="AS119" s="100"/>
      <c r="AT119" s="100"/>
      <c r="AU119" s="100"/>
      <c r="AV119" s="100"/>
      <c r="AW119" s="100"/>
      <c r="AX119" s="100"/>
      <c r="AY119" s="100"/>
      <c r="AZ119" s="100"/>
      <c r="BA119" s="100"/>
      <c r="BB119" s="100"/>
      <c r="BC119" s="100"/>
      <c r="BD119" s="100"/>
      <c r="BE119" s="100"/>
      <c r="BF119" s="100"/>
    </row>
    <row r="120" ht="13.5" customHeight="1">
      <c r="A120" s="113"/>
      <c r="D120" s="214"/>
      <c r="E120" s="429" t="b">
        <f t="shared" si="5"/>
        <v>0</v>
      </c>
      <c r="F120" s="434" t="s">
        <v>223</v>
      </c>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420"/>
      <c r="AJ120" s="437"/>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row>
    <row r="121" ht="15.75" customHeight="1">
      <c r="A121" s="117"/>
      <c r="B121" s="102"/>
      <c r="C121" s="102"/>
      <c r="D121" s="422"/>
      <c r="E121" s="431" t="b">
        <f t="shared" ref="E121:E123" si="6">TRUE()</f>
        <v>1</v>
      </c>
      <c r="F121" s="432" t="s">
        <v>224</v>
      </c>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229"/>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row>
    <row r="122" ht="13.5" customHeight="1">
      <c r="A122" s="412" t="s">
        <v>225</v>
      </c>
      <c r="B122" s="49"/>
      <c r="C122" s="49"/>
      <c r="D122" s="413"/>
      <c r="E122" s="429" t="b">
        <f t="shared" si="6"/>
        <v>1</v>
      </c>
      <c r="F122" s="428" t="s">
        <v>226</v>
      </c>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322"/>
      <c r="AJ122" s="43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row>
    <row r="123" ht="21.0" customHeight="1">
      <c r="A123" s="113"/>
      <c r="D123" s="214"/>
      <c r="E123" s="418" t="b">
        <f t="shared" si="6"/>
        <v>1</v>
      </c>
      <c r="F123" s="434" t="s">
        <v>227</v>
      </c>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6"/>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row>
    <row r="124" ht="13.5" customHeight="1">
      <c r="A124" s="113"/>
      <c r="D124" s="214"/>
      <c r="E124" s="418" t="b">
        <f t="shared" ref="E124:E125" si="7">FALSE()</f>
        <v>0</v>
      </c>
      <c r="F124" s="434" t="s">
        <v>228</v>
      </c>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420"/>
      <c r="AJ124" s="421"/>
      <c r="AK124" s="100"/>
      <c r="AL124" s="100"/>
      <c r="AM124" s="100"/>
      <c r="AN124" s="100"/>
      <c r="AO124" s="100"/>
      <c r="AP124" s="100"/>
      <c r="AQ124" s="100"/>
      <c r="AR124" s="100"/>
      <c r="AS124" s="100"/>
      <c r="AT124" s="100"/>
      <c r="AU124" s="100"/>
      <c r="AV124" s="100"/>
      <c r="AW124" s="100"/>
      <c r="AX124" s="100"/>
      <c r="AY124" s="100"/>
      <c r="AZ124" s="100"/>
      <c r="BA124" s="100"/>
      <c r="BB124" s="100"/>
      <c r="BC124" s="100"/>
      <c r="BD124" s="100"/>
      <c r="BE124" s="100"/>
      <c r="BF124" s="100"/>
    </row>
    <row r="125" ht="13.5" customHeight="1">
      <c r="A125" s="117"/>
      <c r="B125" s="102"/>
      <c r="C125" s="102"/>
      <c r="D125" s="422"/>
      <c r="E125" s="431" t="b">
        <f t="shared" si="7"/>
        <v>0</v>
      </c>
      <c r="F125" s="432" t="s">
        <v>229</v>
      </c>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425"/>
      <c r="AJ125" s="438"/>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row>
    <row r="126" ht="13.5" customHeight="1">
      <c r="A126" s="412" t="s">
        <v>230</v>
      </c>
      <c r="B126" s="49"/>
      <c r="C126" s="49"/>
      <c r="D126" s="413"/>
      <c r="E126" s="429" t="b">
        <f>TRUE()</f>
        <v>1</v>
      </c>
      <c r="F126" s="428" t="s">
        <v>231</v>
      </c>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201"/>
      <c r="AK126" s="100"/>
      <c r="AL126" s="100"/>
      <c r="AM126" s="100"/>
      <c r="AN126" s="100"/>
      <c r="AO126" s="100"/>
      <c r="AP126" s="100"/>
      <c r="AQ126" s="100"/>
      <c r="AR126" s="100"/>
      <c r="AS126" s="100"/>
      <c r="AT126" s="100"/>
      <c r="AU126" s="100"/>
      <c r="AV126" s="100"/>
      <c r="AW126" s="100"/>
      <c r="AX126" s="100"/>
      <c r="AY126" s="100"/>
      <c r="AZ126" s="100"/>
      <c r="BA126" s="100"/>
      <c r="BB126" s="100"/>
      <c r="BC126" s="100"/>
      <c r="BD126" s="100"/>
      <c r="BE126" s="100"/>
      <c r="BF126" s="100"/>
    </row>
    <row r="127" ht="13.5" customHeight="1">
      <c r="A127" s="113"/>
      <c r="D127" s="214"/>
      <c r="E127" s="418" t="b">
        <f t="shared" ref="E127:E129" si="8">FALSE()</f>
        <v>0</v>
      </c>
      <c r="F127" s="434" t="s">
        <v>232</v>
      </c>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420"/>
      <c r="AJ127" s="421"/>
      <c r="AK127" s="100"/>
      <c r="AL127" s="100"/>
      <c r="AM127" s="100"/>
      <c r="AN127" s="100"/>
      <c r="AO127" s="100"/>
      <c r="AP127" s="100"/>
      <c r="AQ127" s="100"/>
      <c r="AR127" s="100"/>
      <c r="AS127" s="100"/>
      <c r="AT127" s="100"/>
      <c r="AU127" s="100"/>
      <c r="AV127" s="100"/>
      <c r="AW127" s="100"/>
      <c r="AX127" s="100"/>
      <c r="AY127" s="100"/>
      <c r="AZ127" s="100"/>
      <c r="BA127" s="100"/>
      <c r="BB127" s="100"/>
      <c r="BC127" s="100"/>
      <c r="BD127" s="100"/>
      <c r="BE127" s="100"/>
      <c r="BF127" s="100"/>
    </row>
    <row r="128" ht="13.5" customHeight="1">
      <c r="A128" s="113"/>
      <c r="D128" s="214"/>
      <c r="E128" s="418" t="b">
        <f t="shared" si="8"/>
        <v>0</v>
      </c>
      <c r="F128" s="434" t="s">
        <v>233</v>
      </c>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420"/>
      <c r="AJ128" s="421"/>
      <c r="AK128" s="100"/>
      <c r="AL128" s="100"/>
      <c r="AM128" s="100"/>
      <c r="AN128" s="100"/>
      <c r="AO128" s="100"/>
      <c r="AP128" s="100"/>
      <c r="AQ128" s="100"/>
      <c r="AR128" s="100"/>
      <c r="AS128" s="100"/>
      <c r="AT128" s="100"/>
      <c r="AU128" s="100"/>
      <c r="AV128" s="100"/>
      <c r="AW128" s="100"/>
      <c r="AX128" s="100"/>
      <c r="AY128" s="100"/>
      <c r="AZ128" s="100"/>
      <c r="BA128" s="100"/>
      <c r="BB128" s="100"/>
      <c r="BC128" s="100"/>
      <c r="BD128" s="100"/>
      <c r="BE128" s="100"/>
      <c r="BF128" s="100"/>
    </row>
    <row r="129" ht="13.5" customHeight="1">
      <c r="A129" s="117"/>
      <c r="B129" s="102"/>
      <c r="C129" s="102"/>
      <c r="D129" s="422"/>
      <c r="E129" s="439" t="b">
        <f t="shared" si="8"/>
        <v>0</v>
      </c>
      <c r="F129" s="440" t="s">
        <v>234</v>
      </c>
      <c r="G129" s="315"/>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15"/>
      <c r="AH129" s="315"/>
      <c r="AI129" s="441"/>
      <c r="AJ129" s="442"/>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row>
    <row r="130" ht="19.5" customHeight="1">
      <c r="A130" s="443"/>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2"/>
      <c r="AL130" s="2"/>
      <c r="AM130" s="2"/>
      <c r="AN130" s="2"/>
      <c r="AO130" s="2"/>
      <c r="AP130" s="2"/>
      <c r="AQ130" s="2"/>
      <c r="AR130" s="2"/>
      <c r="AS130" s="142"/>
      <c r="AT130" s="2"/>
      <c r="AU130" s="2"/>
      <c r="AV130" s="2"/>
      <c r="AW130" s="2"/>
      <c r="AX130" s="2"/>
      <c r="AY130" s="2"/>
      <c r="AZ130" s="2"/>
      <c r="BA130" s="2"/>
      <c r="BB130" s="2"/>
      <c r="BC130" s="2"/>
      <c r="BD130" s="2"/>
      <c r="BE130" s="2"/>
      <c r="BF130" s="2"/>
    </row>
    <row r="131" ht="18.75" customHeight="1">
      <c r="A131" s="444" t="s">
        <v>235</v>
      </c>
      <c r="B131" s="445"/>
      <c r="C131" s="445"/>
      <c r="D131" s="445"/>
      <c r="E131" s="445"/>
      <c r="F131" s="445"/>
      <c r="G131" s="445"/>
      <c r="H131" s="445"/>
      <c r="I131" s="445"/>
      <c r="J131" s="445"/>
      <c r="K131" s="445"/>
      <c r="L131" s="445"/>
      <c r="M131" s="445"/>
      <c r="N131" s="445"/>
      <c r="O131" s="445"/>
      <c r="P131" s="445"/>
      <c r="Q131" s="446"/>
      <c r="R131" s="446"/>
      <c r="S131" s="446"/>
      <c r="T131" s="446"/>
      <c r="U131" s="446"/>
      <c r="V131" s="446"/>
      <c r="W131" s="446"/>
      <c r="X131" s="446"/>
      <c r="Y131" s="446"/>
      <c r="Z131" s="446"/>
      <c r="AA131" s="446"/>
      <c r="AB131" s="446"/>
      <c r="AC131" s="446"/>
      <c r="AD131" s="446"/>
      <c r="AE131" s="446"/>
      <c r="AF131" s="446"/>
      <c r="AG131" s="446"/>
      <c r="AH131" s="446"/>
      <c r="AI131" s="447"/>
      <c r="AJ131" s="232"/>
      <c r="AK131" s="2"/>
      <c r="AL131" s="2"/>
      <c r="AM131" s="2"/>
      <c r="AN131" s="2"/>
      <c r="AO131" s="2"/>
      <c r="AP131" s="2"/>
      <c r="AQ131" s="2"/>
      <c r="AR131" s="2"/>
      <c r="AS131" s="2"/>
      <c r="AT131" s="142"/>
      <c r="AU131" s="2"/>
      <c r="AV131" s="2"/>
      <c r="AW131" s="2"/>
      <c r="AX131" s="2"/>
      <c r="AY131" s="2"/>
      <c r="AZ131" s="2"/>
      <c r="BA131" s="2"/>
      <c r="BB131" s="2"/>
      <c r="BC131" s="2"/>
      <c r="BD131" s="2"/>
      <c r="BE131" s="2"/>
      <c r="BF131" s="2"/>
    </row>
    <row r="132" ht="45.0" customHeight="1">
      <c r="A132" s="448"/>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36"/>
      <c r="AK132" s="449"/>
      <c r="AL132" s="397"/>
      <c r="AM132" s="450"/>
      <c r="AN132" s="450"/>
      <c r="AO132" s="450"/>
      <c r="AP132" s="450"/>
      <c r="AQ132" s="450"/>
      <c r="AR132" s="450"/>
      <c r="AS132" s="450"/>
      <c r="AT132" s="450"/>
      <c r="AU132" s="450"/>
      <c r="AV132" s="450"/>
      <c r="AW132" s="451"/>
      <c r="AX132" s="100"/>
      <c r="AY132" s="100"/>
      <c r="AZ132" s="100"/>
      <c r="BA132" s="100"/>
      <c r="BB132" s="100"/>
      <c r="BC132" s="100"/>
      <c r="BD132" s="100"/>
      <c r="BE132" s="100"/>
      <c r="BF132" s="100"/>
    </row>
    <row r="133" ht="16.5" customHeight="1">
      <c r="A133" s="124"/>
      <c r="B133" s="370"/>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c r="AI133" s="370"/>
      <c r="AJ133" s="370"/>
      <c r="AK133" s="100"/>
      <c r="AL133" s="397"/>
      <c r="AM133" s="450"/>
      <c r="AN133" s="450"/>
      <c r="AO133" s="450"/>
      <c r="AP133" s="450"/>
      <c r="AQ133" s="450"/>
      <c r="AR133" s="450"/>
      <c r="AS133" s="450"/>
      <c r="AT133" s="450"/>
      <c r="AU133" s="450"/>
      <c r="AV133" s="450"/>
      <c r="AW133" s="451"/>
      <c r="AX133" s="100"/>
      <c r="AY133" s="100"/>
      <c r="AZ133" s="100"/>
      <c r="BA133" s="100"/>
      <c r="BB133" s="100"/>
      <c r="BC133" s="100"/>
      <c r="BD133" s="100"/>
      <c r="BE133" s="100"/>
      <c r="BF133" s="100"/>
    </row>
    <row r="134" ht="13.5" customHeight="1">
      <c r="A134" s="236" t="s">
        <v>236</v>
      </c>
      <c r="B134" s="152" t="s">
        <v>237</v>
      </c>
      <c r="C134" s="124"/>
      <c r="D134" s="253"/>
      <c r="E134" s="124"/>
      <c r="F134" s="124"/>
      <c r="G134" s="253"/>
      <c r="H134" s="253"/>
      <c r="I134" s="253"/>
      <c r="J134" s="253"/>
      <c r="K134" s="253"/>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125"/>
      <c r="AK134" s="100"/>
      <c r="AL134" s="100"/>
      <c r="AM134" s="100"/>
      <c r="AN134" s="100"/>
      <c r="AO134" s="100"/>
      <c r="AP134" s="100"/>
      <c r="AQ134" s="100"/>
      <c r="AR134" s="100"/>
      <c r="AS134" s="120"/>
      <c r="AT134" s="100"/>
      <c r="AU134" s="100"/>
      <c r="AV134" s="100"/>
      <c r="AW134" s="100"/>
      <c r="AX134" s="100"/>
      <c r="AY134" s="100"/>
      <c r="AZ134" s="100"/>
      <c r="BA134" s="100"/>
      <c r="BB134" s="100"/>
      <c r="BC134" s="100"/>
      <c r="BD134" s="100"/>
      <c r="BE134" s="100"/>
      <c r="BF134" s="100"/>
    </row>
    <row r="135" ht="22.5" customHeight="1">
      <c r="A135" s="404" t="s">
        <v>236</v>
      </c>
      <c r="B135" s="232" t="s">
        <v>238</v>
      </c>
      <c r="AK135" s="2"/>
      <c r="AL135" s="2"/>
      <c r="AM135" s="2"/>
      <c r="AN135" s="2"/>
      <c r="AO135" s="2"/>
      <c r="AP135" s="2"/>
      <c r="AQ135" s="2"/>
      <c r="AR135" s="2"/>
      <c r="AS135" s="142"/>
      <c r="AT135" s="2"/>
      <c r="AU135" s="2"/>
      <c r="AV135" s="2"/>
      <c r="AW135" s="2"/>
      <c r="AX135" s="2"/>
      <c r="AY135" s="2"/>
      <c r="AZ135" s="2"/>
      <c r="BA135" s="2"/>
      <c r="BB135" s="2"/>
      <c r="BC135" s="2"/>
      <c r="BD135" s="2"/>
      <c r="BE135" s="2"/>
      <c r="BF135" s="2"/>
    </row>
    <row r="136" ht="9.75" customHeight="1">
      <c r="A136" s="124"/>
      <c r="B136" s="452"/>
      <c r="C136" s="452"/>
      <c r="D136" s="452"/>
      <c r="E136" s="452"/>
      <c r="F136" s="452"/>
      <c r="G136" s="452"/>
      <c r="H136" s="452"/>
      <c r="I136" s="452"/>
      <c r="J136" s="452"/>
      <c r="K136" s="452"/>
      <c r="L136" s="452"/>
      <c r="M136" s="452"/>
      <c r="N136" s="452"/>
      <c r="O136" s="452"/>
      <c r="P136" s="452"/>
      <c r="Q136" s="452"/>
      <c r="R136" s="452"/>
      <c r="S136" s="452"/>
      <c r="T136" s="452"/>
      <c r="U136" s="452"/>
      <c r="V136" s="452"/>
      <c r="W136" s="452"/>
      <c r="X136" s="452"/>
      <c r="Y136" s="452"/>
      <c r="Z136" s="452"/>
      <c r="AA136" s="452"/>
      <c r="AB136" s="452"/>
      <c r="AC136" s="452"/>
      <c r="AD136" s="452"/>
      <c r="AE136" s="452"/>
      <c r="AF136" s="452"/>
      <c r="AG136" s="452"/>
      <c r="AH136" s="452"/>
      <c r="AI136" s="452"/>
      <c r="AJ136" s="453"/>
      <c r="AK136" s="100"/>
      <c r="AL136" s="397"/>
      <c r="AM136" s="450"/>
      <c r="AN136" s="450"/>
      <c r="AO136" s="450"/>
      <c r="AP136" s="450"/>
      <c r="AQ136" s="450"/>
      <c r="AR136" s="450"/>
      <c r="AS136" s="450"/>
      <c r="AT136" s="450"/>
      <c r="AU136" s="450"/>
      <c r="AV136" s="450"/>
      <c r="AW136" s="451"/>
      <c r="AX136" s="100"/>
      <c r="AY136" s="100"/>
      <c r="AZ136" s="100"/>
      <c r="BA136" s="100"/>
      <c r="BB136" s="100"/>
      <c r="BC136" s="100"/>
      <c r="BD136" s="100"/>
      <c r="BE136" s="100"/>
      <c r="BF136" s="100"/>
    </row>
    <row r="137" ht="7.5" customHeight="1">
      <c r="A137" s="454"/>
      <c r="B137" s="455"/>
      <c r="C137" s="455"/>
      <c r="D137" s="455"/>
      <c r="E137" s="455"/>
      <c r="F137" s="455"/>
      <c r="G137" s="455"/>
      <c r="H137" s="455"/>
      <c r="I137" s="455"/>
      <c r="J137" s="455"/>
      <c r="K137" s="455"/>
      <c r="L137" s="455"/>
      <c r="M137" s="455"/>
      <c r="N137" s="455"/>
      <c r="O137" s="455"/>
      <c r="P137" s="455"/>
      <c r="Q137" s="455"/>
      <c r="R137" s="455"/>
      <c r="S137" s="455"/>
      <c r="T137" s="455"/>
      <c r="U137" s="455"/>
      <c r="V137" s="455"/>
      <c r="W137" s="455"/>
      <c r="X137" s="455"/>
      <c r="Y137" s="455"/>
      <c r="Z137" s="455"/>
      <c r="AA137" s="455"/>
      <c r="AB137" s="455"/>
      <c r="AC137" s="455"/>
      <c r="AD137" s="455"/>
      <c r="AE137" s="455"/>
      <c r="AF137" s="455"/>
      <c r="AG137" s="455"/>
      <c r="AH137" s="455"/>
      <c r="AI137" s="455"/>
      <c r="AJ137" s="456"/>
      <c r="AK137" s="2"/>
      <c r="AL137" s="2"/>
      <c r="AM137" s="2"/>
      <c r="AN137" s="2"/>
      <c r="AO137" s="2"/>
      <c r="AP137" s="2"/>
      <c r="AQ137" s="2"/>
      <c r="AR137" s="2"/>
      <c r="AS137" s="2"/>
      <c r="AT137" s="142"/>
      <c r="AU137" s="2"/>
      <c r="AV137" s="2"/>
      <c r="AW137" s="2"/>
      <c r="AX137" s="2"/>
      <c r="AY137" s="2"/>
      <c r="AZ137" s="2"/>
      <c r="BA137" s="2"/>
      <c r="BB137" s="2"/>
      <c r="BC137" s="2"/>
      <c r="BD137" s="2"/>
      <c r="BE137" s="2"/>
      <c r="BF137" s="2"/>
    </row>
    <row r="138" ht="25.5" customHeight="1">
      <c r="A138" s="457" t="s">
        <v>239</v>
      </c>
      <c r="B138" s="458" t="s">
        <v>240</v>
      </c>
      <c r="AJ138" s="459"/>
      <c r="AK138" s="2"/>
      <c r="AL138" s="2"/>
      <c r="AM138" s="2"/>
      <c r="AN138" s="2"/>
      <c r="AO138" s="2"/>
      <c r="AP138" s="2"/>
      <c r="AQ138" s="2"/>
      <c r="AR138" s="2"/>
      <c r="AS138" s="2"/>
      <c r="AT138" s="2"/>
      <c r="AU138" s="2"/>
      <c r="AV138" s="2"/>
      <c r="AW138" s="2"/>
      <c r="AX138" s="2"/>
      <c r="AY138" s="2"/>
      <c r="AZ138" s="2"/>
      <c r="BA138" s="2"/>
      <c r="BB138" s="2"/>
      <c r="BC138" s="2"/>
      <c r="BD138" s="2"/>
      <c r="BE138" s="2"/>
      <c r="BF138" s="2"/>
    </row>
    <row r="139" ht="7.5" customHeight="1">
      <c r="A139" s="457"/>
      <c r="B139" s="345"/>
      <c r="C139" s="460"/>
      <c r="D139" s="460"/>
      <c r="E139" s="460"/>
      <c r="F139" s="460"/>
      <c r="G139" s="460"/>
      <c r="H139" s="460"/>
      <c r="I139" s="460"/>
      <c r="J139" s="460"/>
      <c r="K139" s="460"/>
      <c r="L139" s="460"/>
      <c r="M139" s="460"/>
      <c r="N139" s="460"/>
      <c r="O139" s="460"/>
      <c r="P139" s="460"/>
      <c r="Q139" s="460"/>
      <c r="R139" s="460"/>
      <c r="S139" s="460"/>
      <c r="T139" s="460"/>
      <c r="U139" s="460"/>
      <c r="V139" s="460"/>
      <c r="W139" s="460"/>
      <c r="X139" s="460"/>
      <c r="Y139" s="460"/>
      <c r="Z139" s="460"/>
      <c r="AA139" s="460"/>
      <c r="AB139" s="460"/>
      <c r="AC139" s="460"/>
      <c r="AD139" s="460"/>
      <c r="AE139" s="460"/>
      <c r="AF139" s="460"/>
      <c r="AG139" s="460"/>
      <c r="AH139" s="460"/>
      <c r="AI139" s="460"/>
      <c r="AJ139" s="459"/>
      <c r="AK139" s="2"/>
      <c r="AL139" s="2"/>
      <c r="AM139" s="2"/>
      <c r="AN139" s="2"/>
      <c r="AO139" s="2"/>
      <c r="AP139" s="2"/>
      <c r="AQ139" s="2"/>
      <c r="AR139" s="2"/>
      <c r="AS139" s="2"/>
      <c r="AT139" s="2"/>
      <c r="AU139" s="2"/>
      <c r="AV139" s="2"/>
      <c r="AW139" s="2"/>
      <c r="AX139" s="2"/>
      <c r="AY139" s="2"/>
      <c r="AZ139" s="2"/>
      <c r="BA139" s="2"/>
      <c r="BB139" s="2"/>
      <c r="BC139" s="2"/>
      <c r="BD139" s="2"/>
      <c r="BE139" s="2"/>
      <c r="BF139" s="2"/>
    </row>
    <row r="140" ht="19.5" customHeight="1">
      <c r="A140" s="461"/>
      <c r="B140" s="462" t="s">
        <v>95</v>
      </c>
      <c r="C140" s="462"/>
      <c r="D140" s="463">
        <v>6.0</v>
      </c>
      <c r="E140" s="93"/>
      <c r="F140" s="462" t="s">
        <v>241</v>
      </c>
      <c r="G140" s="463" t="s">
        <v>76</v>
      </c>
      <c r="H140" s="93"/>
      <c r="I140" s="462" t="s">
        <v>242</v>
      </c>
      <c r="J140" s="463" t="s">
        <v>76</v>
      </c>
      <c r="K140" s="93"/>
      <c r="L140" s="462" t="s">
        <v>243</v>
      </c>
      <c r="M140" s="460"/>
      <c r="N140" s="464" t="s">
        <v>12</v>
      </c>
      <c r="Q140" s="465" t="str">
        <f>IF(G8="","",G8)</f>
        <v>○○ケアサービス</v>
      </c>
      <c r="AJ140" s="214"/>
      <c r="AK140" s="100"/>
      <c r="AL140" s="100"/>
      <c r="AM140" s="100"/>
      <c r="AN140" s="100"/>
      <c r="AO140" s="100"/>
      <c r="AP140" s="100"/>
      <c r="AQ140" s="100"/>
      <c r="AR140" s="100"/>
      <c r="AS140" s="100"/>
      <c r="AT140" s="100"/>
      <c r="AU140" s="100"/>
      <c r="AV140" s="100"/>
      <c r="AW140" s="100"/>
      <c r="AX140" s="100"/>
      <c r="AY140" s="100"/>
      <c r="AZ140" s="100"/>
      <c r="BA140" s="100"/>
      <c r="BB140" s="100"/>
      <c r="BC140" s="100"/>
      <c r="BD140" s="100"/>
      <c r="BE140" s="100"/>
      <c r="BF140" s="100"/>
    </row>
    <row r="141" ht="19.5" customHeight="1">
      <c r="A141" s="461"/>
      <c r="B141" s="253"/>
      <c r="C141" s="462"/>
      <c r="D141" s="462"/>
      <c r="E141" s="462"/>
      <c r="F141" s="462"/>
      <c r="G141" s="462"/>
      <c r="H141" s="462"/>
      <c r="I141" s="462"/>
      <c r="J141" s="462"/>
      <c r="K141" s="462"/>
      <c r="L141" s="462"/>
      <c r="M141" s="462"/>
      <c r="N141" s="466" t="s">
        <v>244</v>
      </c>
      <c r="Q141" s="467" t="s">
        <v>25</v>
      </c>
      <c r="S141" s="468" t="s">
        <v>26</v>
      </c>
      <c r="T141" s="115"/>
      <c r="U141" s="115"/>
      <c r="V141" s="115"/>
      <c r="W141" s="93"/>
      <c r="X141" s="469" t="s">
        <v>27</v>
      </c>
      <c r="Z141" s="468" t="s">
        <v>28</v>
      </c>
      <c r="AA141" s="115"/>
      <c r="AB141" s="115"/>
      <c r="AC141" s="115"/>
      <c r="AD141" s="115"/>
      <c r="AE141" s="115"/>
      <c r="AF141" s="115"/>
      <c r="AG141" s="115"/>
      <c r="AH141" s="93"/>
      <c r="AI141" s="124"/>
      <c r="AJ141" s="214"/>
      <c r="AK141" s="100"/>
      <c r="AL141" s="100"/>
      <c r="AM141" s="100"/>
      <c r="AN141" s="100"/>
      <c r="AO141" s="100"/>
      <c r="AP141" s="100"/>
      <c r="AQ141" s="100"/>
      <c r="AR141" s="100"/>
      <c r="AS141" s="100"/>
      <c r="AT141" s="100"/>
      <c r="AU141" s="100"/>
      <c r="AV141" s="100"/>
      <c r="AW141" s="100"/>
      <c r="AX141" s="100"/>
      <c r="AY141" s="100"/>
      <c r="AZ141" s="100"/>
      <c r="BA141" s="100"/>
      <c r="BB141" s="100"/>
      <c r="BC141" s="100"/>
      <c r="BD141" s="100"/>
      <c r="BE141" s="100"/>
      <c r="BF141" s="100"/>
    </row>
    <row r="142" ht="7.5" customHeight="1">
      <c r="A142" s="143"/>
      <c r="B142" s="470"/>
      <c r="C142" s="471"/>
      <c r="D142" s="471"/>
      <c r="E142" s="471"/>
      <c r="F142" s="471"/>
      <c r="G142" s="471"/>
      <c r="H142" s="471"/>
      <c r="I142" s="471"/>
      <c r="J142" s="471"/>
      <c r="K142" s="471"/>
      <c r="L142" s="471"/>
      <c r="M142" s="471"/>
      <c r="N142" s="471"/>
      <c r="O142" s="471"/>
      <c r="P142" s="471"/>
      <c r="Q142" s="471"/>
      <c r="R142" s="471"/>
      <c r="S142" s="471"/>
      <c r="T142" s="471"/>
      <c r="U142" s="471"/>
      <c r="V142" s="471"/>
      <c r="W142" s="471"/>
      <c r="X142" s="471"/>
      <c r="Y142" s="471"/>
      <c r="Z142" s="471"/>
      <c r="AA142" s="471"/>
      <c r="AB142" s="471"/>
      <c r="AC142" s="471"/>
      <c r="AD142" s="471"/>
      <c r="AE142" s="471"/>
      <c r="AF142" s="471"/>
      <c r="AG142" s="471"/>
      <c r="AH142" s="471"/>
      <c r="AI142" s="471"/>
      <c r="AJ142" s="472"/>
      <c r="AK142" s="2"/>
      <c r="AL142" s="2"/>
      <c r="AM142" s="2"/>
      <c r="AN142" s="2"/>
      <c r="AO142" s="2"/>
      <c r="AP142" s="2"/>
      <c r="AQ142" s="2"/>
      <c r="AR142" s="2"/>
      <c r="AS142" s="2"/>
      <c r="AT142" s="2"/>
      <c r="AU142" s="2"/>
      <c r="AV142" s="2"/>
      <c r="AW142" s="2"/>
      <c r="AX142" s="2"/>
      <c r="AY142" s="2"/>
      <c r="AZ142" s="2"/>
      <c r="BA142" s="2"/>
      <c r="BB142" s="2"/>
      <c r="BC142" s="2"/>
      <c r="BD142" s="2"/>
      <c r="BE142" s="2"/>
      <c r="BF142" s="2"/>
    </row>
    <row r="143" ht="7.5" customHeight="1">
      <c r="A143" s="7"/>
      <c r="B143" s="462"/>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2"/>
      <c r="AL143" s="2"/>
      <c r="AM143" s="2"/>
      <c r="AN143" s="2"/>
      <c r="AO143" s="2"/>
      <c r="AP143" s="2"/>
      <c r="AQ143" s="2"/>
      <c r="AR143" s="2"/>
      <c r="AS143" s="2"/>
      <c r="AT143" s="2"/>
      <c r="AU143" s="2"/>
      <c r="AV143" s="2"/>
      <c r="AW143" s="2"/>
      <c r="AX143" s="2"/>
      <c r="AY143" s="2"/>
      <c r="AZ143" s="2"/>
      <c r="BA143" s="2"/>
      <c r="BB143" s="2"/>
      <c r="BC143" s="2"/>
      <c r="BD143" s="2"/>
      <c r="BE143" s="2"/>
      <c r="BF143" s="2"/>
    </row>
    <row r="144" ht="13.5" customHeight="1">
      <c r="A144" s="473" t="s">
        <v>245</v>
      </c>
      <c r="B144" s="474"/>
      <c r="C144" s="100"/>
      <c r="D144" s="100"/>
      <c r="E144" s="10" t="s">
        <v>246</v>
      </c>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row>
    <row r="145" ht="13.5" customHeight="1">
      <c r="A145" s="345" t="s">
        <v>247</v>
      </c>
      <c r="B145" s="47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row>
    <row r="146" ht="13.5" customHeight="1">
      <c r="A146" s="160" t="s">
        <v>248</v>
      </c>
      <c r="B146" s="475"/>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2"/>
      <c r="AL146" s="2"/>
      <c r="AM146" s="2"/>
      <c r="AN146" s="2"/>
      <c r="AO146" s="2"/>
      <c r="AP146" s="2"/>
      <c r="AQ146" s="2"/>
      <c r="AR146" s="2"/>
      <c r="AS146" s="2"/>
      <c r="AT146" s="2"/>
      <c r="AU146" s="2"/>
      <c r="AV146" s="2"/>
      <c r="AW146" s="2"/>
      <c r="AX146" s="2"/>
      <c r="AY146" s="2"/>
      <c r="AZ146" s="2"/>
      <c r="BA146" s="2"/>
      <c r="BB146" s="2"/>
      <c r="BC146" s="2"/>
      <c r="BD146" s="2"/>
      <c r="BE146" s="2"/>
      <c r="BF146" s="2"/>
    </row>
    <row r="147" ht="13.5" customHeight="1">
      <c r="A147" s="10"/>
      <c r="B147" s="47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row>
    <row r="148" ht="13.5" customHeight="1">
      <c r="A148" s="476" t="s">
        <v>80</v>
      </c>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36"/>
      <c r="AK148" s="2"/>
      <c r="AL148" s="2"/>
      <c r="AM148" s="2"/>
      <c r="AN148" s="2"/>
      <c r="AO148" s="2"/>
      <c r="AP148" s="2"/>
      <c r="AQ148" s="2"/>
      <c r="AR148" s="2"/>
      <c r="AS148" s="2"/>
      <c r="AT148" s="2"/>
      <c r="AU148" s="2"/>
      <c r="AV148" s="2"/>
      <c r="AW148" s="2"/>
      <c r="AX148" s="2"/>
      <c r="AY148" s="2"/>
      <c r="AZ148" s="2"/>
      <c r="BA148" s="2"/>
      <c r="BB148" s="2"/>
      <c r="BC148" s="2"/>
      <c r="BD148" s="2"/>
      <c r="BE148" s="2"/>
      <c r="BF148" s="2"/>
    </row>
    <row r="149" ht="13.5" customHeight="1">
      <c r="A149" s="477" t="s">
        <v>249</v>
      </c>
      <c r="B149" s="478" t="s">
        <v>250</v>
      </c>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9"/>
      <c r="AJ149" s="479" t="str">
        <f>V34</f>
        <v>○</v>
      </c>
      <c r="AK149" s="2"/>
      <c r="AL149" s="2"/>
      <c r="AM149" s="2"/>
      <c r="AN149" s="2"/>
      <c r="AO149" s="2"/>
      <c r="AP149" s="2"/>
      <c r="AQ149" s="2"/>
      <c r="AR149" s="2"/>
      <c r="AS149" s="2"/>
      <c r="AT149" s="2"/>
      <c r="AU149" s="2"/>
      <c r="AV149" s="2"/>
      <c r="AW149" s="2"/>
      <c r="AX149" s="2"/>
      <c r="AY149" s="2"/>
      <c r="AZ149" s="2"/>
      <c r="BA149" s="2"/>
      <c r="BB149" s="2"/>
      <c r="BC149" s="2"/>
      <c r="BD149" s="2"/>
      <c r="BE149" s="2"/>
      <c r="BF149" s="2"/>
    </row>
    <row r="150" ht="13.5" customHeight="1">
      <c r="A150" s="225"/>
      <c r="B150" s="210" t="s">
        <v>251</v>
      </c>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480"/>
      <c r="AJ150" s="479" t="str">
        <f>AC34</f>
        <v>○</v>
      </c>
      <c r="AK150" s="2"/>
      <c r="AL150" s="2"/>
      <c r="AM150" s="2"/>
      <c r="AN150" s="2"/>
      <c r="AO150" s="2"/>
      <c r="AP150" s="2"/>
      <c r="AQ150" s="2"/>
      <c r="AR150" s="2"/>
      <c r="AS150" s="2"/>
      <c r="AT150" s="2"/>
      <c r="AU150" s="2"/>
      <c r="AV150" s="2"/>
      <c r="AW150" s="2"/>
      <c r="AX150" s="2"/>
      <c r="AY150" s="2"/>
      <c r="AZ150" s="2"/>
      <c r="BA150" s="2"/>
      <c r="BB150" s="2"/>
      <c r="BC150" s="2"/>
      <c r="BD150" s="2"/>
      <c r="BE150" s="2"/>
      <c r="BF150" s="2"/>
    </row>
    <row r="151" ht="13.5" customHeight="1">
      <c r="A151" s="481"/>
      <c r="B151" s="210" t="s">
        <v>252</v>
      </c>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c r="AG151" s="135"/>
      <c r="AH151" s="135"/>
      <c r="AI151" s="480"/>
      <c r="AJ151" s="479" t="str">
        <f>AJ34</f>
        <v>○</v>
      </c>
      <c r="AK151" s="2"/>
      <c r="AL151" s="2"/>
      <c r="AM151" s="2"/>
      <c r="AN151" s="2"/>
      <c r="AO151" s="2"/>
      <c r="AP151" s="2"/>
      <c r="AQ151" s="2"/>
      <c r="AR151" s="2"/>
      <c r="AS151" s="2"/>
      <c r="AT151" s="2"/>
      <c r="AU151" s="2"/>
      <c r="AV151" s="2"/>
      <c r="AW151" s="2"/>
      <c r="AX151" s="2"/>
      <c r="AY151" s="2"/>
      <c r="AZ151" s="2"/>
      <c r="BA151" s="2"/>
      <c r="BB151" s="2"/>
      <c r="BC151" s="2"/>
      <c r="BD151" s="2"/>
      <c r="BE151" s="2"/>
      <c r="BF151" s="2"/>
    </row>
    <row r="152" ht="13.5" customHeight="1">
      <c r="A152" s="482" t="s">
        <v>253</v>
      </c>
      <c r="B152" s="483" t="s">
        <v>254</v>
      </c>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5"/>
      <c r="AJ152" s="479" t="str">
        <f>X39</f>
        <v>○</v>
      </c>
      <c r="AK152" s="2"/>
      <c r="AL152" s="2"/>
      <c r="AM152" s="2"/>
      <c r="AN152" s="2"/>
      <c r="AO152" s="2"/>
      <c r="AP152" s="2"/>
      <c r="AQ152" s="2"/>
      <c r="AR152" s="2"/>
      <c r="AS152" s="2"/>
      <c r="AT152" s="2"/>
      <c r="AU152" s="2"/>
      <c r="AV152" s="2"/>
      <c r="AW152" s="2"/>
      <c r="AX152" s="2"/>
      <c r="AY152" s="2"/>
      <c r="AZ152" s="2"/>
      <c r="BA152" s="2"/>
      <c r="BB152" s="2"/>
      <c r="BC152" s="2"/>
      <c r="BD152" s="2"/>
      <c r="BE152" s="2"/>
      <c r="BF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row>
    <row r="154" ht="13.5" customHeight="1">
      <c r="A154" s="476" t="s">
        <v>134</v>
      </c>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36"/>
      <c r="AK154" s="2"/>
      <c r="AL154" s="2"/>
      <c r="AM154" s="2"/>
      <c r="AN154" s="2"/>
      <c r="AO154" s="2"/>
      <c r="AP154" s="2"/>
      <c r="AQ154" s="2"/>
      <c r="AR154" s="2"/>
      <c r="AS154" s="2"/>
      <c r="AT154" s="2"/>
      <c r="AU154" s="2"/>
      <c r="AV154" s="2"/>
      <c r="AW154" s="2"/>
      <c r="AX154" s="2"/>
      <c r="AY154" s="2"/>
      <c r="AZ154" s="2"/>
      <c r="BA154" s="2"/>
      <c r="BB154" s="2"/>
      <c r="BC154" s="2"/>
      <c r="BD154" s="2"/>
      <c r="BE154" s="2"/>
      <c r="BF154" s="2"/>
    </row>
    <row r="155" ht="13.5" customHeight="1">
      <c r="A155" s="477" t="s">
        <v>255</v>
      </c>
      <c r="B155" s="484" t="s">
        <v>256</v>
      </c>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9"/>
      <c r="AJ155" s="479" t="str">
        <f t="shared" ref="AJ155:AJ156" si="9">AJ78</f>
        <v/>
      </c>
      <c r="AK155" s="2"/>
      <c r="AL155" s="2"/>
      <c r="AM155" s="2"/>
      <c r="AN155" s="2"/>
      <c r="AO155" s="2"/>
      <c r="AP155" s="2"/>
      <c r="AQ155" s="2"/>
      <c r="AR155" s="2"/>
      <c r="AS155" s="2"/>
      <c r="AT155" s="2"/>
      <c r="AU155" s="2"/>
      <c r="AV155" s="2"/>
      <c r="AW155" s="2"/>
      <c r="AX155" s="2"/>
      <c r="AY155" s="2"/>
      <c r="AZ155" s="2"/>
      <c r="BA155" s="2"/>
      <c r="BB155" s="2"/>
      <c r="BC155" s="2"/>
      <c r="BD155" s="2"/>
      <c r="BE155" s="2"/>
      <c r="BF155" s="2"/>
    </row>
    <row r="156" ht="13.5" customHeight="1">
      <c r="A156" s="225"/>
      <c r="B156" s="485" t="s">
        <v>257</v>
      </c>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c r="AA156" s="135"/>
      <c r="AB156" s="135"/>
      <c r="AC156" s="135"/>
      <c r="AD156" s="135"/>
      <c r="AE156" s="135"/>
      <c r="AF156" s="135"/>
      <c r="AG156" s="135"/>
      <c r="AH156" s="135"/>
      <c r="AI156" s="480"/>
      <c r="AJ156" s="479" t="str">
        <f t="shared" si="9"/>
        <v/>
      </c>
      <c r="AK156" s="2"/>
      <c r="AL156" s="2"/>
      <c r="AM156" s="2"/>
      <c r="AN156" s="2"/>
      <c r="AO156" s="2"/>
      <c r="AP156" s="2"/>
      <c r="AQ156" s="2"/>
      <c r="AR156" s="2"/>
      <c r="AS156" s="2"/>
      <c r="AT156" s="2"/>
      <c r="AU156" s="2"/>
      <c r="AV156" s="2"/>
      <c r="AW156" s="2"/>
      <c r="AX156" s="2"/>
      <c r="AY156" s="2"/>
      <c r="AZ156" s="2"/>
      <c r="BA156" s="2"/>
      <c r="BB156" s="2"/>
      <c r="BC156" s="2"/>
      <c r="BD156" s="2"/>
      <c r="BE156" s="2"/>
      <c r="BF156" s="2"/>
    </row>
    <row r="157" ht="13.5" customHeight="1">
      <c r="A157" s="225"/>
      <c r="B157" s="485" t="s">
        <v>258</v>
      </c>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480"/>
      <c r="AJ157" s="479" t="str">
        <f>AJ74</f>
        <v>○</v>
      </c>
      <c r="AK157" s="2"/>
      <c r="AL157" s="2"/>
      <c r="AM157" s="2"/>
      <c r="AN157" s="2"/>
      <c r="AO157" s="2"/>
      <c r="AP157" s="2"/>
      <c r="AQ157" s="2"/>
      <c r="AR157" s="2"/>
      <c r="AS157" s="2"/>
      <c r="AT157" s="2"/>
      <c r="AU157" s="2"/>
      <c r="AV157" s="2"/>
      <c r="AW157" s="2"/>
      <c r="AX157" s="2"/>
      <c r="AY157" s="2"/>
      <c r="AZ157" s="2"/>
      <c r="BA157" s="2"/>
      <c r="BB157" s="2"/>
      <c r="BC157" s="2"/>
      <c r="BD157" s="2"/>
      <c r="BE157" s="2"/>
      <c r="BF157" s="2"/>
    </row>
    <row r="158" ht="13.5" customHeight="1">
      <c r="A158" s="225"/>
      <c r="B158" s="485" t="s">
        <v>259</v>
      </c>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480"/>
      <c r="AJ158" s="479" t="str">
        <f t="shared" ref="AJ158:AJ159" si="10">AF82</f>
        <v>○</v>
      </c>
      <c r="AK158" s="2"/>
      <c r="AL158" s="2"/>
      <c r="AM158" s="2"/>
      <c r="AN158" s="2"/>
      <c r="AO158" s="2"/>
      <c r="AP158" s="2"/>
      <c r="AQ158" s="2"/>
      <c r="AR158" s="2"/>
      <c r="AS158" s="2"/>
      <c r="AT158" s="2"/>
      <c r="AU158" s="2"/>
      <c r="AV158" s="2"/>
      <c r="AW158" s="2"/>
      <c r="AX158" s="2"/>
      <c r="AY158" s="2"/>
      <c r="AZ158" s="2"/>
      <c r="BA158" s="2"/>
      <c r="BB158" s="2"/>
      <c r="BC158" s="2"/>
      <c r="BD158" s="2"/>
      <c r="BE158" s="2"/>
      <c r="BF158" s="2"/>
    </row>
    <row r="159" ht="27.0" customHeight="1">
      <c r="A159" s="225"/>
      <c r="B159" s="486" t="s">
        <v>260</v>
      </c>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480"/>
      <c r="AJ159" s="479" t="str">
        <f t="shared" si="10"/>
        <v>○</v>
      </c>
      <c r="AK159" s="2"/>
      <c r="AL159" s="2"/>
      <c r="AM159" s="2"/>
      <c r="AN159" s="2"/>
      <c r="AO159" s="2"/>
      <c r="AP159" s="2"/>
      <c r="AQ159" s="2"/>
      <c r="AR159" s="2"/>
      <c r="AS159" s="2"/>
      <c r="AT159" s="2"/>
      <c r="AU159" s="2"/>
      <c r="AV159" s="2"/>
      <c r="AW159" s="2"/>
      <c r="AX159" s="2"/>
      <c r="AY159" s="2"/>
      <c r="AZ159" s="2"/>
      <c r="BA159" s="2"/>
      <c r="BB159" s="2"/>
      <c r="BC159" s="2"/>
      <c r="BD159" s="2"/>
      <c r="BE159" s="2"/>
      <c r="BF159" s="2"/>
    </row>
    <row r="160" ht="16.5" customHeight="1">
      <c r="A160" s="481"/>
      <c r="B160" s="485" t="s">
        <v>261</v>
      </c>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c r="AG160" s="135"/>
      <c r="AH160" s="135"/>
      <c r="AI160" s="480"/>
      <c r="AJ160" s="479" t="str">
        <f>AJ90</f>
        <v/>
      </c>
      <c r="AK160" s="2"/>
      <c r="AL160" s="2"/>
      <c r="AM160" s="2"/>
      <c r="AN160" s="2"/>
      <c r="AO160" s="2"/>
      <c r="AP160" s="2"/>
      <c r="AQ160" s="2"/>
      <c r="AR160" s="2"/>
      <c r="AS160" s="2"/>
      <c r="AT160" s="2"/>
      <c r="AU160" s="2"/>
      <c r="AV160" s="2"/>
      <c r="AW160" s="2"/>
      <c r="AX160" s="2"/>
      <c r="AY160" s="2"/>
      <c r="AZ160" s="2"/>
      <c r="BA160" s="2"/>
      <c r="BB160" s="2"/>
      <c r="BC160" s="2"/>
      <c r="BD160" s="2"/>
      <c r="BE160" s="2"/>
      <c r="BF160" s="2"/>
    </row>
    <row r="161" ht="23.25" customHeight="1">
      <c r="A161" s="487" t="s">
        <v>249</v>
      </c>
      <c r="B161" s="486" t="s">
        <v>262</v>
      </c>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480"/>
      <c r="AJ161" s="479" t="str">
        <f>AF95</f>
        <v>○</v>
      </c>
      <c r="AK161" s="2"/>
      <c r="AL161" s="2"/>
      <c r="AM161" s="2"/>
      <c r="AN161" s="2"/>
      <c r="AO161" s="2"/>
      <c r="AP161" s="2"/>
      <c r="AQ161" s="2"/>
      <c r="AR161" s="2"/>
      <c r="AS161" s="2"/>
      <c r="AT161" s="2"/>
      <c r="AU161" s="2"/>
      <c r="AV161" s="2"/>
      <c r="AW161" s="2"/>
      <c r="AX161" s="2"/>
      <c r="AY161" s="2"/>
      <c r="AZ161" s="2"/>
      <c r="BA161" s="2"/>
      <c r="BB161" s="2"/>
      <c r="BC161" s="2"/>
      <c r="BD161" s="2"/>
      <c r="BE161" s="2"/>
      <c r="BF161" s="2"/>
    </row>
    <row r="162" ht="25.5" customHeight="1">
      <c r="A162" s="481"/>
      <c r="B162" s="486" t="s">
        <v>263</v>
      </c>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c r="AG162" s="135"/>
      <c r="AH162" s="135"/>
      <c r="AI162" s="480"/>
      <c r="AJ162" s="479" t="str">
        <f>AF97</f>
        <v>○</v>
      </c>
      <c r="AK162" s="2"/>
      <c r="AL162" s="2"/>
      <c r="AM162" s="2"/>
      <c r="AN162" s="2"/>
      <c r="AO162" s="2"/>
      <c r="AP162" s="2"/>
      <c r="AQ162" s="2"/>
      <c r="AR162" s="2"/>
      <c r="AS162" s="2"/>
      <c r="AT162" s="2"/>
      <c r="AU162" s="2"/>
      <c r="AV162" s="2"/>
      <c r="AW162" s="2"/>
      <c r="AX162" s="2"/>
      <c r="AY162" s="2"/>
      <c r="AZ162" s="2"/>
      <c r="BA162" s="2"/>
      <c r="BB162" s="2"/>
      <c r="BC162" s="2"/>
      <c r="BD162" s="2"/>
      <c r="BE162" s="2"/>
      <c r="BF162" s="2"/>
    </row>
    <row r="163" ht="25.5" customHeight="1">
      <c r="A163" s="482" t="s">
        <v>253</v>
      </c>
      <c r="B163" s="488" t="s">
        <v>264</v>
      </c>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5"/>
      <c r="AJ163" s="479" t="str">
        <f>AJ105</f>
        <v>○</v>
      </c>
      <c r="AK163" s="2"/>
      <c r="AL163" s="2"/>
      <c r="AM163" s="2"/>
      <c r="AN163" s="2"/>
      <c r="AO163" s="2"/>
      <c r="AP163" s="2"/>
      <c r="AQ163" s="2"/>
      <c r="AR163" s="2"/>
      <c r="AS163" s="2"/>
      <c r="AT163" s="2"/>
      <c r="AU163" s="2"/>
      <c r="AV163" s="2"/>
      <c r="AW163" s="2"/>
      <c r="AX163" s="2"/>
      <c r="AY163" s="2"/>
      <c r="AZ163" s="2"/>
      <c r="BA163" s="2"/>
      <c r="BB163" s="2"/>
      <c r="BC163" s="2"/>
      <c r="BD163" s="2"/>
      <c r="BE163" s="2"/>
      <c r="BF163" s="2"/>
    </row>
    <row r="164" ht="15.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row>
    <row r="165" ht="13.5" customHeight="1">
      <c r="A165" s="489"/>
      <c r="B165" s="489"/>
      <c r="C165" s="489"/>
      <c r="D165" s="489"/>
      <c r="E165" s="489"/>
      <c r="F165" s="489"/>
      <c r="G165" s="489"/>
      <c r="H165" s="489"/>
      <c r="I165" s="489"/>
      <c r="J165" s="489"/>
      <c r="K165" s="489"/>
      <c r="L165" s="489"/>
      <c r="M165" s="489"/>
      <c r="N165" s="489"/>
      <c r="O165" s="489"/>
      <c r="P165" s="489"/>
      <c r="Q165" s="489"/>
      <c r="R165" s="489"/>
      <c r="S165" s="489"/>
      <c r="T165" s="489"/>
      <c r="U165" s="489"/>
      <c r="V165" s="489"/>
      <c r="W165" s="489"/>
      <c r="X165" s="489"/>
      <c r="Y165" s="489"/>
      <c r="Z165" s="489"/>
      <c r="AA165" s="489"/>
      <c r="AB165" s="489"/>
      <c r="AC165" s="489"/>
      <c r="AD165" s="489"/>
      <c r="AE165" s="489"/>
      <c r="AF165" s="489"/>
      <c r="AG165" s="489"/>
      <c r="AH165" s="489"/>
      <c r="AI165" s="489"/>
      <c r="AJ165" s="489"/>
      <c r="AK165" s="2"/>
      <c r="AL165" s="2"/>
      <c r="AM165" s="2"/>
      <c r="AN165" s="2"/>
      <c r="AO165" s="2"/>
      <c r="AP165" s="2"/>
      <c r="AQ165" s="2"/>
      <c r="AR165" s="2"/>
      <c r="AS165" s="2"/>
      <c r="AT165" s="2"/>
      <c r="AU165" s="2"/>
      <c r="AV165" s="2"/>
      <c r="AW165" s="2"/>
      <c r="AX165" s="2"/>
      <c r="AY165" s="2"/>
      <c r="AZ165" s="2"/>
      <c r="BA165" s="2"/>
      <c r="BB165" s="2"/>
      <c r="BC165" s="2"/>
      <c r="BD165" s="2"/>
      <c r="BE165" s="2"/>
      <c r="BF165" s="2"/>
    </row>
    <row r="166" ht="13.5" customHeight="1">
      <c r="A166" s="489"/>
      <c r="B166" s="489"/>
      <c r="C166" s="489"/>
      <c r="D166" s="489"/>
      <c r="E166" s="489"/>
      <c r="F166" s="489"/>
      <c r="G166" s="489"/>
      <c r="H166" s="489"/>
      <c r="I166" s="489"/>
      <c r="J166" s="489"/>
      <c r="K166" s="489"/>
      <c r="L166" s="489"/>
      <c r="M166" s="489"/>
      <c r="N166" s="489"/>
      <c r="O166" s="489"/>
      <c r="P166" s="489"/>
      <c r="Q166" s="489"/>
      <c r="R166" s="489"/>
      <c r="S166" s="489"/>
      <c r="T166" s="489"/>
      <c r="U166" s="489"/>
      <c r="V166" s="489"/>
      <c r="W166" s="489"/>
      <c r="X166" s="489"/>
      <c r="Y166" s="489"/>
      <c r="Z166" s="489"/>
      <c r="AA166" s="489"/>
      <c r="AB166" s="489"/>
      <c r="AC166" s="489"/>
      <c r="AD166" s="489"/>
      <c r="AE166" s="489"/>
      <c r="AF166" s="489"/>
      <c r="AG166" s="489"/>
      <c r="AH166" s="489"/>
      <c r="AI166" s="489"/>
      <c r="AJ166" s="489"/>
      <c r="AK166" s="2"/>
      <c r="AL166" s="2"/>
      <c r="AM166" s="2"/>
      <c r="AN166" s="2"/>
      <c r="AO166" s="2"/>
      <c r="AP166" s="2"/>
      <c r="AQ166" s="2"/>
      <c r="AR166" s="2"/>
      <c r="AS166" s="2"/>
      <c r="AT166" s="2"/>
      <c r="AU166" s="2"/>
      <c r="AV166" s="2"/>
      <c r="AW166" s="2"/>
      <c r="AX166" s="2"/>
      <c r="AY166" s="2"/>
      <c r="AZ166" s="2"/>
      <c r="BA166" s="2"/>
      <c r="BB166" s="2"/>
      <c r="BC166" s="2"/>
      <c r="BD166" s="2"/>
      <c r="BE166" s="2"/>
      <c r="BF166" s="2"/>
    </row>
    <row r="167" ht="13.5" customHeight="1">
      <c r="A167" s="489"/>
      <c r="B167" s="489"/>
      <c r="C167" s="489"/>
      <c r="D167" s="489"/>
      <c r="E167" s="489"/>
      <c r="F167" s="489"/>
      <c r="G167" s="489"/>
      <c r="H167" s="489"/>
      <c r="I167" s="489"/>
      <c r="J167" s="489"/>
      <c r="K167" s="489"/>
      <c r="L167" s="489"/>
      <c r="M167" s="489"/>
      <c r="N167" s="489"/>
      <c r="O167" s="489"/>
      <c r="P167" s="489"/>
      <c r="Q167" s="489"/>
      <c r="R167" s="489"/>
      <c r="S167" s="489"/>
      <c r="T167" s="489"/>
      <c r="U167" s="489"/>
      <c r="V167" s="489"/>
      <c r="W167" s="489"/>
      <c r="X167" s="489"/>
      <c r="Y167" s="489"/>
      <c r="Z167" s="489"/>
      <c r="AA167" s="489"/>
      <c r="AB167" s="489"/>
      <c r="AC167" s="489"/>
      <c r="AD167" s="489"/>
      <c r="AE167" s="489"/>
      <c r="AF167" s="489"/>
      <c r="AG167" s="489"/>
      <c r="AH167" s="489"/>
      <c r="AI167" s="489"/>
      <c r="AJ167" s="489"/>
      <c r="AK167" s="2"/>
      <c r="AL167" s="2"/>
      <c r="AM167" s="2"/>
      <c r="AN167" s="2"/>
      <c r="AO167" s="2"/>
      <c r="AP167" s="2"/>
      <c r="AQ167" s="2"/>
      <c r="AR167" s="2"/>
      <c r="AS167" s="2"/>
      <c r="AT167" s="2"/>
      <c r="AU167" s="2"/>
      <c r="AV167" s="2"/>
      <c r="AW167" s="2"/>
      <c r="AX167" s="2"/>
      <c r="AY167" s="2"/>
      <c r="AZ167" s="2"/>
      <c r="BA167" s="2"/>
      <c r="BB167" s="2"/>
      <c r="BC167" s="2"/>
      <c r="BD167" s="2"/>
      <c r="BE167" s="2"/>
      <c r="BF167" s="2"/>
    </row>
    <row r="168" ht="13.5" customHeight="1">
      <c r="A168" s="489"/>
      <c r="B168" s="489"/>
      <c r="C168" s="489"/>
      <c r="D168" s="489"/>
      <c r="E168" s="489"/>
      <c r="F168" s="489"/>
      <c r="G168" s="489"/>
      <c r="H168" s="489"/>
      <c r="I168" s="489"/>
      <c r="J168" s="489"/>
      <c r="K168" s="489"/>
      <c r="L168" s="489"/>
      <c r="M168" s="489"/>
      <c r="N168" s="489"/>
      <c r="O168" s="489"/>
      <c r="P168" s="489"/>
      <c r="Q168" s="489"/>
      <c r="R168" s="489"/>
      <c r="S168" s="489"/>
      <c r="T168" s="489"/>
      <c r="U168" s="489"/>
      <c r="V168" s="489"/>
      <c r="W168" s="489"/>
      <c r="X168" s="489"/>
      <c r="Y168" s="489"/>
      <c r="Z168" s="489"/>
      <c r="AA168" s="489"/>
      <c r="AB168" s="489"/>
      <c r="AC168" s="489"/>
      <c r="AD168" s="489"/>
      <c r="AE168" s="489"/>
      <c r="AF168" s="489"/>
      <c r="AG168" s="489"/>
      <c r="AH168" s="489"/>
      <c r="AI168" s="489"/>
      <c r="AJ168" s="489"/>
      <c r="AK168" s="2"/>
      <c r="AL168" s="2"/>
      <c r="AM168" s="2"/>
      <c r="AN168" s="2"/>
      <c r="AO168" s="2"/>
      <c r="AP168" s="2"/>
      <c r="AQ168" s="2"/>
      <c r="AR168" s="2"/>
      <c r="AS168" s="2"/>
      <c r="AT168" s="2"/>
      <c r="AU168" s="2"/>
      <c r="AV168" s="2"/>
      <c r="AW168" s="2"/>
      <c r="AX168" s="2"/>
      <c r="AY168" s="2"/>
      <c r="AZ168" s="2"/>
      <c r="BA168" s="2"/>
      <c r="BB168" s="2"/>
      <c r="BC168" s="2"/>
      <c r="BD168" s="2"/>
      <c r="BE168" s="2"/>
      <c r="BF168" s="2"/>
    </row>
    <row r="169" ht="13.5" customHeight="1">
      <c r="A169" s="489"/>
      <c r="B169" s="489"/>
      <c r="C169" s="489"/>
      <c r="D169" s="489"/>
      <c r="E169" s="489"/>
      <c r="F169" s="489"/>
      <c r="G169" s="489"/>
      <c r="H169" s="489"/>
      <c r="I169" s="489"/>
      <c r="J169" s="489"/>
      <c r="K169" s="489"/>
      <c r="L169" s="489"/>
      <c r="M169" s="489"/>
      <c r="N169" s="489"/>
      <c r="O169" s="489"/>
      <c r="P169" s="489"/>
      <c r="Q169" s="489"/>
      <c r="R169" s="489"/>
      <c r="S169" s="489"/>
      <c r="T169" s="489"/>
      <c r="U169" s="489"/>
      <c r="V169" s="489"/>
      <c r="W169" s="489"/>
      <c r="X169" s="489"/>
      <c r="Y169" s="489"/>
      <c r="Z169" s="489"/>
      <c r="AA169" s="489"/>
      <c r="AB169" s="489"/>
      <c r="AC169" s="489"/>
      <c r="AD169" s="489"/>
      <c r="AE169" s="489"/>
      <c r="AF169" s="489"/>
      <c r="AG169" s="489"/>
      <c r="AH169" s="489"/>
      <c r="AI169" s="489"/>
      <c r="AJ169" s="489"/>
      <c r="AK169" s="2"/>
      <c r="AL169" s="2"/>
      <c r="AM169" s="2"/>
      <c r="AN169" s="2"/>
      <c r="AO169" s="2"/>
      <c r="AP169" s="2"/>
      <c r="AQ169" s="2"/>
      <c r="AR169" s="2"/>
      <c r="AS169" s="2"/>
      <c r="AT169" s="2"/>
      <c r="AU169" s="2"/>
      <c r="AV169" s="2"/>
      <c r="AW169" s="2"/>
      <c r="AX169" s="2"/>
      <c r="AY169" s="2"/>
      <c r="AZ169" s="2"/>
      <c r="BA169" s="2"/>
      <c r="BB169" s="2"/>
      <c r="BC169" s="2"/>
      <c r="BD169" s="2"/>
      <c r="BE169" s="2"/>
      <c r="BF169" s="2"/>
    </row>
    <row r="170" ht="13.5" customHeight="1">
      <c r="A170" s="489"/>
      <c r="B170" s="489"/>
      <c r="C170" s="489"/>
      <c r="D170" s="489"/>
      <c r="E170" s="489"/>
      <c r="F170" s="489"/>
      <c r="G170" s="489"/>
      <c r="H170" s="489"/>
      <c r="I170" s="489"/>
      <c r="J170" s="489"/>
      <c r="K170" s="489"/>
      <c r="L170" s="489"/>
      <c r="M170" s="489"/>
      <c r="N170" s="489"/>
      <c r="O170" s="489"/>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2"/>
      <c r="AL170" s="2"/>
      <c r="AM170" s="2"/>
      <c r="AN170" s="2"/>
      <c r="AO170" s="2"/>
      <c r="AP170" s="2"/>
      <c r="AQ170" s="2"/>
      <c r="AR170" s="2"/>
      <c r="AS170" s="2"/>
      <c r="AT170" s="2"/>
      <c r="AU170" s="2"/>
      <c r="AV170" s="2"/>
      <c r="AW170" s="2"/>
      <c r="AX170" s="2"/>
      <c r="AY170" s="2"/>
      <c r="AZ170" s="2"/>
      <c r="BA170" s="2"/>
      <c r="BB170" s="2"/>
      <c r="BC170" s="2"/>
      <c r="BD170" s="2"/>
      <c r="BE170" s="2"/>
      <c r="BF170" s="2"/>
    </row>
    <row r="171" ht="13.5" customHeight="1">
      <c r="A171" s="489"/>
      <c r="B171" s="489"/>
      <c r="C171" s="489"/>
      <c r="D171" s="489"/>
      <c r="E171" s="489"/>
      <c r="F171" s="489"/>
      <c r="G171" s="489"/>
      <c r="H171" s="489"/>
      <c r="I171" s="489"/>
      <c r="J171" s="489"/>
      <c r="K171" s="489"/>
      <c r="L171" s="489"/>
      <c r="M171" s="489"/>
      <c r="N171" s="489"/>
      <c r="O171" s="489"/>
      <c r="P171" s="489"/>
      <c r="Q171" s="489"/>
      <c r="R171" s="489"/>
      <c r="S171" s="489"/>
      <c r="T171" s="489"/>
      <c r="U171" s="489"/>
      <c r="V171" s="489"/>
      <c r="W171" s="489"/>
      <c r="X171" s="489"/>
      <c r="Y171" s="489"/>
      <c r="Z171" s="489"/>
      <c r="AA171" s="489"/>
      <c r="AB171" s="489"/>
      <c r="AC171" s="489"/>
      <c r="AD171" s="489"/>
      <c r="AE171" s="489"/>
      <c r="AF171" s="489"/>
      <c r="AG171" s="489"/>
      <c r="AH171" s="489"/>
      <c r="AI171" s="489"/>
      <c r="AJ171" s="489"/>
      <c r="AK171" s="2"/>
      <c r="AL171" s="2"/>
      <c r="AM171" s="2"/>
      <c r="AN171" s="2"/>
      <c r="AO171" s="2"/>
      <c r="AP171" s="2"/>
      <c r="AQ171" s="2"/>
      <c r="AR171" s="2"/>
      <c r="AS171" s="2"/>
      <c r="AT171" s="2"/>
      <c r="AU171" s="2"/>
      <c r="AV171" s="2"/>
      <c r="AW171" s="2"/>
      <c r="AX171" s="2"/>
      <c r="AY171" s="2"/>
      <c r="AZ171" s="2"/>
      <c r="BA171" s="2"/>
      <c r="BB171" s="2"/>
      <c r="BC171" s="2"/>
      <c r="BD171" s="2"/>
      <c r="BE171" s="2"/>
      <c r="BF171" s="2"/>
    </row>
    <row r="172" ht="13.5" customHeight="1">
      <c r="A172" s="489"/>
      <c r="B172" s="489"/>
      <c r="C172" s="489"/>
      <c r="D172" s="489"/>
      <c r="E172" s="489"/>
      <c r="F172" s="489"/>
      <c r="G172" s="489"/>
      <c r="H172" s="489"/>
      <c r="I172" s="489"/>
      <c r="J172" s="489"/>
      <c r="K172" s="489"/>
      <c r="L172" s="489"/>
      <c r="M172" s="489"/>
      <c r="N172" s="489"/>
      <c r="O172" s="489"/>
      <c r="P172" s="489"/>
      <c r="Q172" s="489"/>
      <c r="R172" s="489"/>
      <c r="S172" s="489"/>
      <c r="T172" s="489"/>
      <c r="U172" s="489"/>
      <c r="V172" s="489"/>
      <c r="W172" s="489"/>
      <c r="X172" s="489"/>
      <c r="Y172" s="489"/>
      <c r="Z172" s="489"/>
      <c r="AA172" s="489"/>
      <c r="AB172" s="489"/>
      <c r="AC172" s="489"/>
      <c r="AD172" s="489"/>
      <c r="AE172" s="489"/>
      <c r="AF172" s="489"/>
      <c r="AG172" s="489"/>
      <c r="AH172" s="489"/>
      <c r="AI172" s="489"/>
      <c r="AJ172" s="489"/>
      <c r="AK172" s="2"/>
      <c r="AL172" s="2"/>
      <c r="AM172" s="2"/>
      <c r="AN172" s="2"/>
      <c r="AO172" s="2"/>
      <c r="AP172" s="2"/>
      <c r="AQ172" s="2"/>
      <c r="AR172" s="2"/>
      <c r="AS172" s="2"/>
      <c r="AT172" s="2"/>
      <c r="AU172" s="2"/>
      <c r="AV172" s="2"/>
      <c r="AW172" s="2"/>
      <c r="AX172" s="2"/>
      <c r="AY172" s="2"/>
      <c r="AZ172" s="2"/>
      <c r="BA172" s="2"/>
      <c r="BB172" s="2"/>
      <c r="BC172" s="2"/>
      <c r="BD172" s="2"/>
      <c r="BE172" s="2"/>
      <c r="BF172" s="2"/>
    </row>
    <row r="173" ht="13.5" customHeight="1">
      <c r="A173" s="489"/>
      <c r="B173" s="489"/>
      <c r="C173" s="489"/>
      <c r="D173" s="489"/>
      <c r="E173" s="489"/>
      <c r="F173" s="489"/>
      <c r="G173" s="489"/>
      <c r="H173" s="489"/>
      <c r="I173" s="489"/>
      <c r="J173" s="489"/>
      <c r="K173" s="489"/>
      <c r="L173" s="489"/>
      <c r="M173" s="489"/>
      <c r="N173" s="489"/>
      <c r="O173" s="489"/>
      <c r="P173" s="489"/>
      <c r="Q173" s="489"/>
      <c r="R173" s="489"/>
      <c r="S173" s="489"/>
      <c r="T173" s="489"/>
      <c r="U173" s="489"/>
      <c r="V173" s="489"/>
      <c r="W173" s="489"/>
      <c r="X173" s="489"/>
      <c r="Y173" s="489"/>
      <c r="Z173" s="489"/>
      <c r="AA173" s="489"/>
      <c r="AB173" s="489"/>
      <c r="AC173" s="489"/>
      <c r="AD173" s="489"/>
      <c r="AE173" s="489"/>
      <c r="AF173" s="489"/>
      <c r="AG173" s="489"/>
      <c r="AH173" s="489"/>
      <c r="AI173" s="489"/>
      <c r="AJ173" s="489"/>
      <c r="AK173" s="2"/>
      <c r="AL173" s="2"/>
      <c r="AM173" s="2"/>
      <c r="AN173" s="2"/>
      <c r="AO173" s="2"/>
      <c r="AP173" s="2"/>
      <c r="AQ173" s="2"/>
      <c r="AR173" s="2"/>
      <c r="AS173" s="2"/>
      <c r="AT173" s="2"/>
      <c r="AU173" s="2"/>
      <c r="AV173" s="2"/>
      <c r="AW173" s="2"/>
      <c r="AX173" s="2"/>
      <c r="AY173" s="2"/>
      <c r="AZ173" s="2"/>
      <c r="BA173" s="2"/>
      <c r="BB173" s="2"/>
      <c r="BC173" s="2"/>
      <c r="BD173" s="2"/>
      <c r="BE173" s="2"/>
      <c r="BF173" s="2"/>
    </row>
    <row r="174" ht="13.5" customHeight="1">
      <c r="A174" s="489"/>
      <c r="B174" s="489"/>
      <c r="C174" s="489"/>
      <c r="D174" s="489"/>
      <c r="E174" s="489"/>
      <c r="F174" s="489"/>
      <c r="G174" s="489"/>
      <c r="H174" s="489"/>
      <c r="I174" s="489"/>
      <c r="J174" s="489"/>
      <c r="K174" s="489"/>
      <c r="L174" s="489"/>
      <c r="M174" s="489"/>
      <c r="N174" s="489"/>
      <c r="O174" s="489"/>
      <c r="P174" s="489"/>
      <c r="Q174" s="489"/>
      <c r="R174" s="489"/>
      <c r="S174" s="489"/>
      <c r="T174" s="489"/>
      <c r="U174" s="489"/>
      <c r="V174" s="489"/>
      <c r="W174" s="489"/>
      <c r="X174" s="489"/>
      <c r="Y174" s="489"/>
      <c r="Z174" s="489"/>
      <c r="AA174" s="489"/>
      <c r="AB174" s="489"/>
      <c r="AC174" s="489"/>
      <c r="AD174" s="489"/>
      <c r="AE174" s="489"/>
      <c r="AF174" s="489"/>
      <c r="AG174" s="489"/>
      <c r="AH174" s="489"/>
      <c r="AI174" s="489"/>
      <c r="AJ174" s="489"/>
      <c r="AK174" s="2"/>
      <c r="AL174" s="2"/>
      <c r="AM174" s="2"/>
      <c r="AN174" s="2"/>
      <c r="AO174" s="2"/>
      <c r="AP174" s="2"/>
      <c r="AQ174" s="2"/>
      <c r="AR174" s="2"/>
      <c r="AS174" s="2"/>
      <c r="AT174" s="2"/>
      <c r="AU174" s="2"/>
      <c r="AV174" s="2"/>
      <c r="AW174" s="2"/>
      <c r="AX174" s="2"/>
      <c r="AY174" s="2"/>
      <c r="AZ174" s="2"/>
      <c r="BA174" s="2"/>
      <c r="BB174" s="2"/>
      <c r="BC174" s="2"/>
      <c r="BD174" s="2"/>
      <c r="BE174" s="2"/>
      <c r="BF174" s="2"/>
    </row>
    <row r="175" ht="13.5" customHeight="1">
      <c r="A175" s="489"/>
      <c r="B175" s="489"/>
      <c r="C175" s="489"/>
      <c r="D175" s="489"/>
      <c r="E175" s="489"/>
      <c r="F175" s="489"/>
      <c r="G175" s="489"/>
      <c r="H175" s="489"/>
      <c r="I175" s="489"/>
      <c r="J175" s="489"/>
      <c r="K175" s="489"/>
      <c r="L175" s="489"/>
      <c r="M175" s="489"/>
      <c r="N175" s="489"/>
      <c r="O175" s="489"/>
      <c r="P175" s="489"/>
      <c r="Q175" s="489"/>
      <c r="R175" s="489"/>
      <c r="S175" s="489"/>
      <c r="T175" s="489"/>
      <c r="U175" s="489"/>
      <c r="V175" s="489"/>
      <c r="W175" s="489"/>
      <c r="X175" s="489"/>
      <c r="Y175" s="489"/>
      <c r="Z175" s="489"/>
      <c r="AA175" s="489"/>
      <c r="AB175" s="489"/>
      <c r="AC175" s="489"/>
      <c r="AD175" s="489"/>
      <c r="AE175" s="489"/>
      <c r="AF175" s="489"/>
      <c r="AG175" s="489"/>
      <c r="AH175" s="489"/>
      <c r="AI175" s="489"/>
      <c r="AJ175" s="489"/>
      <c r="AK175" s="2"/>
      <c r="AL175" s="2"/>
      <c r="AM175" s="2"/>
      <c r="AN175" s="2"/>
      <c r="AO175" s="2"/>
      <c r="AP175" s="2"/>
      <c r="AQ175" s="2"/>
      <c r="AR175" s="2"/>
      <c r="AS175" s="2"/>
      <c r="AT175" s="2"/>
      <c r="AU175" s="2"/>
      <c r="AV175" s="2"/>
      <c r="AW175" s="2"/>
      <c r="AX175" s="2"/>
      <c r="AY175" s="2"/>
      <c r="AZ175" s="2"/>
      <c r="BA175" s="2"/>
      <c r="BB175" s="2"/>
      <c r="BC175" s="2"/>
      <c r="BD175" s="2"/>
      <c r="BE175" s="2"/>
      <c r="BF175" s="2"/>
    </row>
    <row r="176" ht="13.5" customHeight="1">
      <c r="A176" s="489"/>
      <c r="B176" s="489"/>
      <c r="C176" s="489"/>
      <c r="D176" s="489"/>
      <c r="E176" s="489"/>
      <c r="F176" s="489"/>
      <c r="G176" s="489"/>
      <c r="H176" s="489"/>
      <c r="I176" s="489"/>
      <c r="J176" s="489"/>
      <c r="K176" s="489"/>
      <c r="L176" s="489"/>
      <c r="M176" s="489"/>
      <c r="N176" s="489"/>
      <c r="O176" s="489"/>
      <c r="P176" s="489"/>
      <c r="Q176" s="489"/>
      <c r="R176" s="489"/>
      <c r="S176" s="489"/>
      <c r="T176" s="489"/>
      <c r="U176" s="489"/>
      <c r="V176" s="489"/>
      <c r="W176" s="489"/>
      <c r="X176" s="489"/>
      <c r="Y176" s="489"/>
      <c r="Z176" s="489"/>
      <c r="AA176" s="489"/>
      <c r="AB176" s="489"/>
      <c r="AC176" s="489"/>
      <c r="AD176" s="489"/>
      <c r="AE176" s="489"/>
      <c r="AF176" s="489"/>
      <c r="AG176" s="489"/>
      <c r="AH176" s="489"/>
      <c r="AI176" s="489"/>
      <c r="AJ176" s="489"/>
      <c r="AK176" s="2"/>
      <c r="AL176" s="2"/>
      <c r="AM176" s="2"/>
      <c r="AN176" s="2"/>
      <c r="AO176" s="2"/>
      <c r="AP176" s="2"/>
      <c r="AQ176" s="2"/>
      <c r="AR176" s="2"/>
      <c r="AS176" s="2"/>
      <c r="AT176" s="2"/>
      <c r="AU176" s="2"/>
      <c r="AV176" s="2"/>
      <c r="AW176" s="2"/>
      <c r="AX176" s="2"/>
      <c r="AY176" s="2"/>
      <c r="AZ176" s="2"/>
      <c r="BA176" s="2"/>
      <c r="BB176" s="2"/>
      <c r="BC176" s="2"/>
      <c r="BD176" s="2"/>
      <c r="BE176" s="2"/>
      <c r="BF176" s="2"/>
    </row>
    <row r="177" ht="13.5" customHeight="1">
      <c r="A177" s="489"/>
      <c r="B177" s="489"/>
      <c r="C177" s="489"/>
      <c r="D177" s="489"/>
      <c r="E177" s="489"/>
      <c r="F177" s="489"/>
      <c r="G177" s="489"/>
      <c r="H177" s="489"/>
      <c r="I177" s="489"/>
      <c r="J177" s="489"/>
      <c r="K177" s="489"/>
      <c r="L177" s="489"/>
      <c r="M177" s="489"/>
      <c r="N177" s="489"/>
      <c r="O177" s="489"/>
      <c r="P177" s="489"/>
      <c r="Q177" s="489"/>
      <c r="R177" s="489"/>
      <c r="S177" s="489"/>
      <c r="T177" s="489"/>
      <c r="U177" s="489"/>
      <c r="V177" s="489"/>
      <c r="W177" s="489"/>
      <c r="X177" s="489"/>
      <c r="Y177" s="489"/>
      <c r="Z177" s="489"/>
      <c r="AA177" s="489"/>
      <c r="AB177" s="489"/>
      <c r="AC177" s="489"/>
      <c r="AD177" s="489"/>
      <c r="AE177" s="489"/>
      <c r="AF177" s="489"/>
      <c r="AG177" s="489"/>
      <c r="AH177" s="489"/>
      <c r="AI177" s="489"/>
      <c r="AJ177" s="489"/>
      <c r="AK177" s="2"/>
      <c r="AL177" s="2"/>
      <c r="AM177" s="2"/>
      <c r="AN177" s="2"/>
      <c r="AO177" s="2"/>
      <c r="AP177" s="2"/>
      <c r="AQ177" s="2"/>
      <c r="AR177" s="2"/>
      <c r="AS177" s="2"/>
      <c r="AT177" s="2"/>
      <c r="AU177" s="2"/>
      <c r="AV177" s="2"/>
      <c r="AW177" s="2"/>
      <c r="AX177" s="2"/>
      <c r="AY177" s="2"/>
      <c r="AZ177" s="2"/>
      <c r="BA177" s="2"/>
      <c r="BB177" s="2"/>
      <c r="BC177" s="2"/>
      <c r="BD177" s="2"/>
      <c r="BE177" s="2"/>
      <c r="BF177" s="2"/>
    </row>
    <row r="178" ht="13.5" customHeight="1">
      <c r="A178" s="489"/>
      <c r="B178" s="489"/>
      <c r="C178" s="489"/>
      <c r="D178" s="489"/>
      <c r="E178" s="489"/>
      <c r="F178" s="489"/>
      <c r="G178" s="489"/>
      <c r="H178" s="489"/>
      <c r="I178" s="489"/>
      <c r="J178" s="489"/>
      <c r="K178" s="489"/>
      <c r="L178" s="489"/>
      <c r="M178" s="489"/>
      <c r="N178" s="489"/>
      <c r="O178" s="489"/>
      <c r="P178" s="489"/>
      <c r="Q178" s="489"/>
      <c r="R178" s="489"/>
      <c r="S178" s="489"/>
      <c r="T178" s="489"/>
      <c r="U178" s="489"/>
      <c r="V178" s="489"/>
      <c r="W178" s="489"/>
      <c r="X178" s="489"/>
      <c r="Y178" s="489"/>
      <c r="Z178" s="489"/>
      <c r="AA178" s="489"/>
      <c r="AB178" s="489"/>
      <c r="AC178" s="489"/>
      <c r="AD178" s="489"/>
      <c r="AE178" s="489"/>
      <c r="AF178" s="489"/>
      <c r="AG178" s="489"/>
      <c r="AH178" s="489"/>
      <c r="AI178" s="489"/>
      <c r="AJ178" s="489"/>
      <c r="AK178" s="2"/>
      <c r="AL178" s="2"/>
      <c r="AM178" s="2"/>
      <c r="AN178" s="2"/>
      <c r="AO178" s="2"/>
      <c r="AP178" s="2"/>
      <c r="AQ178" s="2"/>
      <c r="AR178" s="2"/>
      <c r="AS178" s="2"/>
      <c r="AT178" s="2"/>
      <c r="AU178" s="2"/>
      <c r="AV178" s="2"/>
      <c r="AW178" s="2"/>
      <c r="AX178" s="2"/>
      <c r="AY178" s="2"/>
      <c r="AZ178" s="2"/>
      <c r="BA178" s="2"/>
      <c r="BB178" s="2"/>
      <c r="BC178" s="2"/>
      <c r="BD178" s="2"/>
      <c r="BE178" s="2"/>
      <c r="BF178" s="2"/>
    </row>
    <row r="179" ht="13.5" customHeight="1">
      <c r="A179" s="489"/>
      <c r="B179" s="489"/>
      <c r="C179" s="489"/>
      <c r="D179" s="489"/>
      <c r="E179" s="489"/>
      <c r="F179" s="489"/>
      <c r="G179" s="489"/>
      <c r="H179" s="489"/>
      <c r="I179" s="489"/>
      <c r="J179" s="489"/>
      <c r="K179" s="489"/>
      <c r="L179" s="489"/>
      <c r="M179" s="489"/>
      <c r="N179" s="489"/>
      <c r="O179" s="489"/>
      <c r="P179" s="489"/>
      <c r="Q179" s="489"/>
      <c r="R179" s="489"/>
      <c r="S179" s="489"/>
      <c r="T179" s="489"/>
      <c r="U179" s="489"/>
      <c r="V179" s="489"/>
      <c r="W179" s="489"/>
      <c r="X179" s="489"/>
      <c r="Y179" s="489"/>
      <c r="Z179" s="489"/>
      <c r="AA179" s="489"/>
      <c r="AB179" s="489"/>
      <c r="AC179" s="489"/>
      <c r="AD179" s="489"/>
      <c r="AE179" s="489"/>
      <c r="AF179" s="489"/>
      <c r="AG179" s="489"/>
      <c r="AH179" s="489"/>
      <c r="AI179" s="489"/>
      <c r="AJ179" s="489"/>
      <c r="AK179" s="2"/>
      <c r="AL179" s="2"/>
      <c r="AM179" s="2"/>
      <c r="AN179" s="2"/>
      <c r="AO179" s="2"/>
      <c r="AP179" s="2"/>
      <c r="AQ179" s="2"/>
      <c r="AR179" s="2"/>
      <c r="AS179" s="2"/>
      <c r="AT179" s="2"/>
      <c r="AU179" s="2"/>
      <c r="AV179" s="2"/>
      <c r="AW179" s="2"/>
      <c r="AX179" s="2"/>
      <c r="AY179" s="2"/>
      <c r="AZ179" s="2"/>
      <c r="BA179" s="2"/>
      <c r="BB179" s="2"/>
      <c r="BC179" s="2"/>
      <c r="BD179" s="2"/>
      <c r="BE179" s="2"/>
      <c r="BF179" s="2"/>
    </row>
    <row r="180" ht="13.5" customHeight="1">
      <c r="A180" s="489"/>
      <c r="B180" s="489"/>
      <c r="C180" s="489"/>
      <c r="D180" s="489"/>
      <c r="E180" s="489"/>
      <c r="F180" s="489"/>
      <c r="G180" s="489"/>
      <c r="H180" s="489"/>
      <c r="I180" s="489"/>
      <c r="J180" s="489"/>
      <c r="K180" s="489"/>
      <c r="L180" s="489"/>
      <c r="M180" s="489"/>
      <c r="N180" s="489"/>
      <c r="O180" s="489"/>
      <c r="P180" s="489"/>
      <c r="Q180" s="489"/>
      <c r="R180" s="489"/>
      <c r="S180" s="489"/>
      <c r="T180" s="489"/>
      <c r="U180" s="489"/>
      <c r="V180" s="489"/>
      <c r="W180" s="489"/>
      <c r="X180" s="489"/>
      <c r="Y180" s="489"/>
      <c r="Z180" s="489"/>
      <c r="AA180" s="489"/>
      <c r="AB180" s="489"/>
      <c r="AC180" s="489"/>
      <c r="AD180" s="489"/>
      <c r="AE180" s="489"/>
      <c r="AF180" s="489"/>
      <c r="AG180" s="489"/>
      <c r="AH180" s="489"/>
      <c r="AI180" s="489"/>
      <c r="AJ180" s="489"/>
      <c r="AK180" s="2"/>
      <c r="AL180" s="2"/>
      <c r="AM180" s="2"/>
      <c r="AN180" s="2"/>
      <c r="AO180" s="2"/>
      <c r="AP180" s="2"/>
      <c r="AQ180" s="2"/>
      <c r="AR180" s="2"/>
      <c r="AS180" s="2"/>
      <c r="AT180" s="2"/>
      <c r="AU180" s="2"/>
      <c r="AV180" s="2"/>
      <c r="AW180" s="2"/>
      <c r="AX180" s="2"/>
      <c r="AY180" s="2"/>
      <c r="AZ180" s="2"/>
      <c r="BA180" s="2"/>
      <c r="BB180" s="2"/>
      <c r="BC180" s="2"/>
      <c r="BD180" s="2"/>
      <c r="BE180" s="2"/>
      <c r="BF180" s="2"/>
    </row>
    <row r="181" ht="13.5" customHeight="1">
      <c r="A181" s="489"/>
      <c r="B181" s="489"/>
      <c r="C181" s="489"/>
      <c r="D181" s="489"/>
      <c r="E181" s="489"/>
      <c r="F181" s="489"/>
      <c r="G181" s="489"/>
      <c r="H181" s="489"/>
      <c r="I181" s="489"/>
      <c r="J181" s="489"/>
      <c r="K181" s="489"/>
      <c r="L181" s="489"/>
      <c r="M181" s="489"/>
      <c r="N181" s="489"/>
      <c r="O181" s="489"/>
      <c r="P181" s="489"/>
      <c r="Q181" s="489"/>
      <c r="R181" s="489"/>
      <c r="S181" s="489"/>
      <c r="T181" s="489"/>
      <c r="U181" s="489"/>
      <c r="V181" s="489"/>
      <c r="W181" s="489"/>
      <c r="X181" s="489"/>
      <c r="Y181" s="489"/>
      <c r="Z181" s="489"/>
      <c r="AA181" s="489"/>
      <c r="AB181" s="489"/>
      <c r="AC181" s="489"/>
      <c r="AD181" s="489"/>
      <c r="AE181" s="489"/>
      <c r="AF181" s="489"/>
      <c r="AG181" s="489"/>
      <c r="AH181" s="489"/>
      <c r="AI181" s="489"/>
      <c r="AJ181" s="489"/>
      <c r="AK181" s="2"/>
      <c r="AL181" s="2"/>
      <c r="AM181" s="2"/>
      <c r="AN181" s="2"/>
      <c r="AO181" s="2"/>
      <c r="AP181" s="2"/>
      <c r="AQ181" s="2"/>
      <c r="AR181" s="2"/>
      <c r="AS181" s="2"/>
      <c r="AT181" s="2"/>
      <c r="AU181" s="2"/>
      <c r="AV181" s="2"/>
      <c r="AW181" s="2"/>
      <c r="AX181" s="2"/>
      <c r="AY181" s="2"/>
      <c r="AZ181" s="2"/>
      <c r="BA181" s="2"/>
      <c r="BB181" s="2"/>
      <c r="BC181" s="2"/>
      <c r="BD181" s="2"/>
      <c r="BE181" s="2"/>
      <c r="BF181" s="2"/>
    </row>
    <row r="182" ht="13.5" customHeight="1">
      <c r="A182" s="489"/>
      <c r="B182" s="489"/>
      <c r="C182" s="489"/>
      <c r="D182" s="489"/>
      <c r="E182" s="489"/>
      <c r="F182" s="489"/>
      <c r="G182" s="489"/>
      <c r="H182" s="489"/>
      <c r="I182" s="489"/>
      <c r="J182" s="489"/>
      <c r="K182" s="489"/>
      <c r="L182" s="489"/>
      <c r="M182" s="489"/>
      <c r="N182" s="489"/>
      <c r="O182" s="489"/>
      <c r="P182" s="489"/>
      <c r="Q182" s="489"/>
      <c r="R182" s="489"/>
      <c r="S182" s="489"/>
      <c r="T182" s="489"/>
      <c r="U182" s="489"/>
      <c r="V182" s="489"/>
      <c r="W182" s="489"/>
      <c r="X182" s="489"/>
      <c r="Y182" s="489"/>
      <c r="Z182" s="489"/>
      <c r="AA182" s="489"/>
      <c r="AB182" s="489"/>
      <c r="AC182" s="489"/>
      <c r="AD182" s="489"/>
      <c r="AE182" s="489"/>
      <c r="AF182" s="489"/>
      <c r="AG182" s="489"/>
      <c r="AH182" s="489"/>
      <c r="AI182" s="489"/>
      <c r="AJ182" s="489"/>
      <c r="AK182" s="2"/>
      <c r="AL182" s="2"/>
      <c r="AM182" s="2"/>
      <c r="AN182" s="2"/>
      <c r="AO182" s="2"/>
      <c r="AP182" s="2"/>
      <c r="AQ182" s="2"/>
      <c r="AR182" s="2"/>
      <c r="AS182" s="2"/>
      <c r="AT182" s="2"/>
      <c r="AU182" s="2"/>
      <c r="AV182" s="2"/>
      <c r="AW182" s="2"/>
      <c r="AX182" s="2"/>
      <c r="AY182" s="2"/>
      <c r="AZ182" s="2"/>
      <c r="BA182" s="2"/>
      <c r="BB182" s="2"/>
      <c r="BC182" s="2"/>
      <c r="BD182" s="2"/>
      <c r="BE182" s="2"/>
      <c r="BF182" s="2"/>
    </row>
    <row r="183" ht="13.5" customHeight="1">
      <c r="A183" s="489"/>
      <c r="B183" s="489"/>
      <c r="C183" s="489"/>
      <c r="D183" s="489"/>
      <c r="E183" s="489"/>
      <c r="F183" s="489"/>
      <c r="G183" s="489"/>
      <c r="H183" s="489"/>
      <c r="I183" s="489"/>
      <c r="J183" s="489"/>
      <c r="K183" s="489"/>
      <c r="L183" s="489"/>
      <c r="M183" s="489"/>
      <c r="N183" s="489"/>
      <c r="O183" s="489"/>
      <c r="P183" s="489"/>
      <c r="Q183" s="489"/>
      <c r="R183" s="489"/>
      <c r="S183" s="489"/>
      <c r="T183" s="489"/>
      <c r="U183" s="489"/>
      <c r="V183" s="489"/>
      <c r="W183" s="489"/>
      <c r="X183" s="489"/>
      <c r="Y183" s="489"/>
      <c r="Z183" s="489"/>
      <c r="AA183" s="489"/>
      <c r="AB183" s="489"/>
      <c r="AC183" s="489"/>
      <c r="AD183" s="489"/>
      <c r="AE183" s="489"/>
      <c r="AF183" s="489"/>
      <c r="AG183" s="489"/>
      <c r="AH183" s="489"/>
      <c r="AI183" s="489"/>
      <c r="AJ183" s="489"/>
      <c r="AK183" s="2"/>
      <c r="AL183" s="2"/>
      <c r="AM183" s="2"/>
      <c r="AN183" s="2"/>
      <c r="AO183" s="2"/>
      <c r="AP183" s="2"/>
      <c r="AQ183" s="2"/>
      <c r="AR183" s="2"/>
      <c r="AS183" s="2"/>
      <c r="AT183" s="2"/>
      <c r="AU183" s="2"/>
      <c r="AV183" s="2"/>
      <c r="AW183" s="2"/>
      <c r="AX183" s="2"/>
      <c r="AY183" s="2"/>
      <c r="AZ183" s="2"/>
      <c r="BA183" s="2"/>
      <c r="BB183" s="2"/>
      <c r="BC183" s="2"/>
      <c r="BD183" s="2"/>
      <c r="BE183" s="2"/>
      <c r="BF183" s="2"/>
    </row>
    <row r="184" ht="13.5" customHeight="1">
      <c r="A184" s="490"/>
      <c r="B184" s="489"/>
      <c r="C184" s="490"/>
      <c r="D184" s="490"/>
      <c r="E184" s="490"/>
      <c r="F184" s="490"/>
      <c r="G184" s="490"/>
      <c r="H184" s="490"/>
      <c r="I184" s="490"/>
      <c r="J184" s="490"/>
      <c r="K184" s="490"/>
      <c r="L184" s="490"/>
      <c r="M184" s="490"/>
      <c r="N184" s="490"/>
      <c r="O184" s="490"/>
      <c r="P184" s="490"/>
      <c r="Q184" s="490"/>
      <c r="R184" s="490"/>
      <c r="S184" s="490"/>
      <c r="T184" s="490"/>
      <c r="U184" s="490"/>
      <c r="V184" s="490"/>
      <c r="W184" s="490"/>
      <c r="X184" s="490"/>
      <c r="Y184" s="490"/>
      <c r="Z184" s="490"/>
      <c r="AA184" s="490"/>
      <c r="AB184" s="490"/>
      <c r="AC184" s="490"/>
      <c r="AD184" s="490"/>
      <c r="AE184" s="490"/>
      <c r="AF184" s="490"/>
      <c r="AG184" s="490"/>
      <c r="AH184" s="490"/>
      <c r="AI184" s="490"/>
      <c r="AJ184" s="490"/>
      <c r="AK184" s="2"/>
      <c r="AL184" s="2"/>
      <c r="AM184" s="2"/>
      <c r="AN184" s="2"/>
      <c r="AO184" s="2"/>
      <c r="AP184" s="2"/>
      <c r="AQ184" s="2"/>
      <c r="AR184" s="2"/>
      <c r="AS184" s="2"/>
      <c r="AT184" s="2"/>
      <c r="AU184" s="2"/>
      <c r="AV184" s="2"/>
      <c r="AW184" s="2"/>
      <c r="AX184" s="2"/>
      <c r="AY184" s="2"/>
      <c r="AZ184" s="2"/>
      <c r="BA184" s="2"/>
      <c r="BB184" s="2"/>
      <c r="BC184" s="2"/>
      <c r="BD184" s="2"/>
      <c r="BE184" s="2"/>
      <c r="BF184" s="2"/>
    </row>
    <row r="185" ht="13.5" customHeight="1">
      <c r="A185" s="490"/>
      <c r="B185" s="490"/>
      <c r="C185" s="490"/>
      <c r="D185" s="490"/>
      <c r="E185" s="490"/>
      <c r="F185" s="490"/>
      <c r="G185" s="490"/>
      <c r="H185" s="490"/>
      <c r="I185" s="490"/>
      <c r="J185" s="490"/>
      <c r="K185" s="490"/>
      <c r="L185" s="490"/>
      <c r="M185" s="490"/>
      <c r="N185" s="490"/>
      <c r="O185" s="490"/>
      <c r="P185" s="490"/>
      <c r="Q185" s="490"/>
      <c r="R185" s="490"/>
      <c r="S185" s="490"/>
      <c r="T185" s="490"/>
      <c r="U185" s="490"/>
      <c r="V185" s="490"/>
      <c r="W185" s="490"/>
      <c r="X185" s="490"/>
      <c r="Y185" s="490"/>
      <c r="Z185" s="490"/>
      <c r="AA185" s="490"/>
      <c r="AB185" s="490"/>
      <c r="AC185" s="490"/>
      <c r="AD185" s="490"/>
      <c r="AE185" s="490"/>
      <c r="AF185" s="490"/>
      <c r="AG185" s="490"/>
      <c r="AH185" s="490"/>
      <c r="AI185" s="490"/>
      <c r="AJ185" s="490"/>
      <c r="AK185" s="2"/>
      <c r="AL185" s="2"/>
      <c r="AM185" s="2"/>
      <c r="AN185" s="2"/>
      <c r="AO185" s="2"/>
      <c r="AP185" s="2"/>
      <c r="AQ185" s="2"/>
      <c r="AR185" s="2"/>
      <c r="AS185" s="2"/>
      <c r="AT185" s="2"/>
      <c r="AU185" s="2"/>
      <c r="AV185" s="2"/>
      <c r="AW185" s="2"/>
      <c r="AX185" s="2"/>
      <c r="AY185" s="2"/>
      <c r="AZ185" s="2"/>
      <c r="BA185" s="2"/>
      <c r="BB185" s="2"/>
      <c r="BC185" s="2"/>
      <c r="BD185" s="2"/>
      <c r="BE185" s="2"/>
      <c r="BF185" s="2"/>
    </row>
    <row r="186" ht="13.5" customHeight="1">
      <c r="A186" s="2"/>
      <c r="B186" s="490"/>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row>
  </sheetData>
  <mergeCells count="224">
    <mergeCell ref="A8:F8"/>
    <mergeCell ref="A9:F11"/>
    <mergeCell ref="H9:L9"/>
    <mergeCell ref="A12:F12"/>
    <mergeCell ref="A13:F13"/>
    <mergeCell ref="A14:F14"/>
    <mergeCell ref="G14:J14"/>
    <mergeCell ref="C18:L18"/>
    <mergeCell ref="Y1:AB1"/>
    <mergeCell ref="AC1:AJ1"/>
    <mergeCell ref="A3:AK3"/>
    <mergeCell ref="V4:W4"/>
    <mergeCell ref="A7:F7"/>
    <mergeCell ref="G7:AJ7"/>
    <mergeCell ref="G8:AJ8"/>
    <mergeCell ref="G10:AJ10"/>
    <mergeCell ref="G11:AJ11"/>
    <mergeCell ref="G12:AJ12"/>
    <mergeCell ref="G13:AJ13"/>
    <mergeCell ref="K14:T14"/>
    <mergeCell ref="U14:X14"/>
    <mergeCell ref="Y14:AJ14"/>
    <mergeCell ref="N18:W18"/>
    <mergeCell ref="Y18:AI18"/>
    <mergeCell ref="AL23:BF23"/>
    <mergeCell ref="B25:AK25"/>
    <mergeCell ref="A29:V29"/>
    <mergeCell ref="B30:C30"/>
    <mergeCell ref="P30:U30"/>
    <mergeCell ref="D30:E30"/>
    <mergeCell ref="B31:O31"/>
    <mergeCell ref="P31:U31"/>
    <mergeCell ref="P34:U34"/>
    <mergeCell ref="W34:AB34"/>
    <mergeCell ref="AD34:AI34"/>
    <mergeCell ref="AL34:AV34"/>
    <mergeCell ref="A34:O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B41:O41"/>
    <mergeCell ref="P41:U41"/>
    <mergeCell ref="P39:U39"/>
    <mergeCell ref="X39:X42"/>
    <mergeCell ref="Y39:Y42"/>
    <mergeCell ref="AL39:AV42"/>
    <mergeCell ref="A40:A41"/>
    <mergeCell ref="B40:O40"/>
    <mergeCell ref="P40:U40"/>
    <mergeCell ref="B45:O45"/>
    <mergeCell ref="P45:U45"/>
    <mergeCell ref="B46:O46"/>
    <mergeCell ref="P46:U46"/>
    <mergeCell ref="B42:O42"/>
    <mergeCell ref="P42:U42"/>
    <mergeCell ref="A43:A47"/>
    <mergeCell ref="B43:O43"/>
    <mergeCell ref="P43:U43"/>
    <mergeCell ref="B44:O44"/>
    <mergeCell ref="P44:U44"/>
    <mergeCell ref="B47:O47"/>
    <mergeCell ref="P47:U47"/>
    <mergeCell ref="B50:AK50"/>
    <mergeCell ref="B51:AK51"/>
    <mergeCell ref="B52:AK52"/>
    <mergeCell ref="B53:AK53"/>
    <mergeCell ref="B54:AK54"/>
    <mergeCell ref="A74:R74"/>
    <mergeCell ref="S74:W74"/>
    <mergeCell ref="Y74:AC74"/>
    <mergeCell ref="AK74:AK75"/>
    <mergeCell ref="AL74:AV74"/>
    <mergeCell ref="S75:W75"/>
    <mergeCell ref="Y75:AC75"/>
    <mergeCell ref="B88:AI88"/>
    <mergeCell ref="E89:AF89"/>
    <mergeCell ref="A90:L90"/>
    <mergeCell ref="M90:AI90"/>
    <mergeCell ref="AL90:AV90"/>
    <mergeCell ref="A92:AJ92"/>
    <mergeCell ref="S94:W94"/>
    <mergeCell ref="Z97:AB97"/>
    <mergeCell ref="AL97:AV97"/>
    <mergeCell ref="A94:B95"/>
    <mergeCell ref="D95:R95"/>
    <mergeCell ref="S95:W95"/>
    <mergeCell ref="Z95:AB95"/>
    <mergeCell ref="AL95:AV95"/>
    <mergeCell ref="A96:B97"/>
    <mergeCell ref="S96:W96"/>
    <mergeCell ref="AE74:AI74"/>
    <mergeCell ref="AE75:AI75"/>
    <mergeCell ref="S76:W76"/>
    <mergeCell ref="Y76:AC76"/>
    <mergeCell ref="AE76:AI76"/>
    <mergeCell ref="S77:W77"/>
    <mergeCell ref="Y77:AC77"/>
    <mergeCell ref="Y78:Y79"/>
    <mergeCell ref="Z78:AB79"/>
    <mergeCell ref="Y80:AC80"/>
    <mergeCell ref="Y81:AC81"/>
    <mergeCell ref="Y82:AC82"/>
    <mergeCell ref="Y83:AC83"/>
    <mergeCell ref="Y84:AC84"/>
    <mergeCell ref="AC78:AC79"/>
    <mergeCell ref="AD78:AD79"/>
    <mergeCell ref="AF83:AF84"/>
    <mergeCell ref="AG83:AG84"/>
    <mergeCell ref="AG95:AG97"/>
    <mergeCell ref="AE78:AE79"/>
    <mergeCell ref="AF78:AH79"/>
    <mergeCell ref="AL78:AV78"/>
    <mergeCell ref="AK79:AK80"/>
    <mergeCell ref="AL79:AV79"/>
    <mergeCell ref="AE80:AI80"/>
    <mergeCell ref="AL82:AV82"/>
    <mergeCell ref="AL83:AV84"/>
    <mergeCell ref="AE77:AI77"/>
    <mergeCell ref="AK77:AK78"/>
    <mergeCell ref="S78:S79"/>
    <mergeCell ref="T78:V79"/>
    <mergeCell ref="W78:W79"/>
    <mergeCell ref="X78:X79"/>
    <mergeCell ref="AI78:AI79"/>
    <mergeCell ref="A78:R79"/>
    <mergeCell ref="A80:R80"/>
    <mergeCell ref="S80:X80"/>
    <mergeCell ref="A81:X81"/>
    <mergeCell ref="A82:X82"/>
    <mergeCell ref="A83:X83"/>
    <mergeCell ref="A84:X84"/>
    <mergeCell ref="F107:AI107"/>
    <mergeCell ref="F108:AI108"/>
    <mergeCell ref="B149:AI149"/>
    <mergeCell ref="B150:AI150"/>
    <mergeCell ref="N141:P141"/>
    <mergeCell ref="Q141:R141"/>
    <mergeCell ref="S141:W141"/>
    <mergeCell ref="X141:Y141"/>
    <mergeCell ref="Z141:AH141"/>
    <mergeCell ref="AI141:AJ141"/>
    <mergeCell ref="A148:AJ148"/>
    <mergeCell ref="B159:AI159"/>
    <mergeCell ref="B160:AI160"/>
    <mergeCell ref="A161:A162"/>
    <mergeCell ref="B161:AI161"/>
    <mergeCell ref="B162:AI162"/>
    <mergeCell ref="B163:AI163"/>
    <mergeCell ref="B151:AI151"/>
    <mergeCell ref="B152:AI152"/>
    <mergeCell ref="A154:AJ154"/>
    <mergeCell ref="B155:AI155"/>
    <mergeCell ref="B156:AI156"/>
    <mergeCell ref="B157:AI157"/>
    <mergeCell ref="B158:AI158"/>
    <mergeCell ref="E105:AI105"/>
    <mergeCell ref="F106:AJ106"/>
    <mergeCell ref="A106:D109"/>
    <mergeCell ref="A110:D113"/>
    <mergeCell ref="A114:D117"/>
    <mergeCell ref="A118:D121"/>
    <mergeCell ref="A122:D125"/>
    <mergeCell ref="A126:D129"/>
    <mergeCell ref="A149:A151"/>
    <mergeCell ref="A155:A160"/>
    <mergeCell ref="D97:R97"/>
    <mergeCell ref="S97:W97"/>
    <mergeCell ref="S98:W98"/>
    <mergeCell ref="B103:AJ103"/>
    <mergeCell ref="A105:D105"/>
    <mergeCell ref="AL105:AV107"/>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s>
  <dataValidations>
    <dataValidation type="list" allowBlank="1" showErrorMessage="1" sqref="B18 M18 X18">
      <formula1>"○,×"</formula1>
    </dataValidation>
  </dataValidations>
  <printOptions horizontalCentered="1"/>
  <pageMargins bottom="0.236111111111111" footer="0.0" header="0.0" left="0.551388888888889" right="0.551388888888889" top="0.827083333333333"/>
  <pageSetup paperSize="9" scale="89" orientation="portrait"/>
  <headerFooter>
    <oddHeader/>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25"/>
    <col customWidth="1" min="2" max="11" width="1.5"/>
    <col customWidth="1" min="12" max="12" width="17.25"/>
    <col customWidth="1" min="13" max="14" width="10.25"/>
    <col customWidth="1" min="15" max="15" width="18.25"/>
    <col customWidth="1" min="16" max="16" width="19.5"/>
    <col customWidth="1" min="17" max="18" width="11.13"/>
    <col customWidth="1" min="19" max="19" width="10.0"/>
    <col customWidth="1" min="20" max="20" width="11.13"/>
    <col customWidth="1" min="21" max="21" width="13.25"/>
    <col customWidth="1" min="22" max="22" width="15.25"/>
    <col customWidth="1" min="23" max="26" width="9.0"/>
  </cols>
  <sheetData>
    <row r="1" ht="13.5" customHeight="1">
      <c r="A1" s="7" t="s">
        <v>265</v>
      </c>
      <c r="B1" s="7"/>
      <c r="C1" s="7"/>
      <c r="D1" s="7"/>
      <c r="E1" s="7"/>
      <c r="F1" s="7"/>
      <c r="G1" s="7"/>
      <c r="H1" s="7"/>
      <c r="I1" s="7" t="s">
        <v>266</v>
      </c>
      <c r="J1" s="7"/>
      <c r="K1" s="7"/>
      <c r="L1" s="7"/>
      <c r="M1" s="7"/>
      <c r="N1" s="7"/>
      <c r="O1" s="7"/>
      <c r="P1" s="7"/>
      <c r="Q1" s="7"/>
      <c r="R1" s="7"/>
      <c r="S1" s="7"/>
      <c r="T1" s="7"/>
      <c r="U1" s="7"/>
      <c r="V1" s="2"/>
      <c r="W1" s="491"/>
      <c r="X1" s="491"/>
      <c r="Y1" s="491"/>
      <c r="Z1" s="491"/>
    </row>
    <row r="2" ht="10.5" customHeight="1">
      <c r="A2" s="7"/>
      <c r="B2" s="7"/>
      <c r="C2" s="7"/>
      <c r="D2" s="7"/>
      <c r="E2" s="7"/>
      <c r="F2" s="7"/>
      <c r="G2" s="7"/>
      <c r="H2" s="7"/>
      <c r="I2" s="7"/>
      <c r="J2" s="7"/>
      <c r="K2" s="7"/>
      <c r="L2" s="7"/>
      <c r="M2" s="7"/>
      <c r="N2" s="7"/>
      <c r="O2" s="7"/>
      <c r="P2" s="7"/>
      <c r="Q2" s="7"/>
      <c r="R2" s="7"/>
      <c r="S2" s="7"/>
      <c r="T2" s="7"/>
      <c r="U2" s="7"/>
      <c r="V2" s="2"/>
      <c r="W2" s="491"/>
      <c r="X2" s="491"/>
      <c r="Y2" s="491"/>
      <c r="Z2" s="491"/>
    </row>
    <row r="3" ht="13.5" customHeight="1">
      <c r="A3" s="492" t="s">
        <v>12</v>
      </c>
      <c r="B3" s="17"/>
      <c r="C3" s="17"/>
      <c r="D3" s="493" t="str">
        <f>IF('基本情報入力シート'!M37="","",'基本情報入力シート'!M37)</f>
        <v>○○ケアサービス</v>
      </c>
      <c r="E3" s="13"/>
      <c r="F3" s="13"/>
      <c r="G3" s="13"/>
      <c r="H3" s="13"/>
      <c r="I3" s="13"/>
      <c r="J3" s="13"/>
      <c r="K3" s="13"/>
      <c r="L3" s="13"/>
      <c r="M3" s="13"/>
      <c r="N3" s="13"/>
      <c r="O3" s="14"/>
      <c r="P3" s="7"/>
      <c r="Q3" s="7"/>
      <c r="R3" s="7"/>
      <c r="S3" s="7"/>
      <c r="T3" s="7"/>
      <c r="U3" s="7"/>
      <c r="V3" s="2"/>
      <c r="W3" s="491"/>
      <c r="X3" s="491"/>
      <c r="Y3" s="491"/>
      <c r="Z3" s="491"/>
    </row>
    <row r="4" ht="9.0" customHeight="1">
      <c r="A4" s="244"/>
      <c r="B4" s="244"/>
      <c r="C4" s="244"/>
      <c r="D4" s="5"/>
      <c r="E4" s="5"/>
      <c r="F4" s="5"/>
      <c r="G4" s="5"/>
      <c r="H4" s="5"/>
      <c r="I4" s="5"/>
      <c r="J4" s="5"/>
      <c r="K4" s="5"/>
      <c r="L4" s="5"/>
      <c r="M4" s="5"/>
      <c r="N4" s="5"/>
      <c r="O4" s="7"/>
      <c r="P4" s="7"/>
      <c r="Q4" s="7"/>
      <c r="R4" s="7"/>
      <c r="S4" s="7"/>
      <c r="T4" s="7"/>
      <c r="U4" s="7"/>
      <c r="V4" s="2"/>
      <c r="W4" s="491"/>
      <c r="X4" s="491"/>
      <c r="Y4" s="491"/>
      <c r="Z4" s="491"/>
    </row>
    <row r="5" ht="13.5" customHeight="1">
      <c r="A5" s="7"/>
      <c r="B5" s="494"/>
      <c r="C5" s="207"/>
      <c r="D5" s="207"/>
      <c r="E5" s="207"/>
      <c r="F5" s="207"/>
      <c r="G5" s="207"/>
      <c r="H5" s="207"/>
      <c r="I5" s="207"/>
      <c r="J5" s="207"/>
      <c r="K5" s="207"/>
      <c r="L5" s="207"/>
      <c r="M5" s="207"/>
      <c r="N5" s="207"/>
      <c r="O5" s="495"/>
      <c r="P5" s="496" t="s">
        <v>267</v>
      </c>
      <c r="Q5" s="345"/>
      <c r="R5" s="7"/>
      <c r="S5" s="2"/>
      <c r="T5" s="2"/>
      <c r="U5" s="2"/>
      <c r="V5" s="2"/>
      <c r="W5" s="491"/>
      <c r="X5" s="491"/>
      <c r="Y5" s="491"/>
      <c r="Z5" s="491"/>
    </row>
    <row r="6" ht="10.5" customHeight="1">
      <c r="A6" s="7"/>
      <c r="B6" s="311"/>
      <c r="C6" s="102"/>
      <c r="D6" s="102"/>
      <c r="E6" s="102"/>
      <c r="F6" s="102"/>
      <c r="G6" s="102"/>
      <c r="H6" s="102"/>
      <c r="I6" s="102"/>
      <c r="J6" s="102"/>
      <c r="K6" s="102"/>
      <c r="L6" s="102"/>
      <c r="M6" s="102"/>
      <c r="N6" s="102"/>
      <c r="O6" s="497"/>
      <c r="P6" s="498"/>
      <c r="Q6" s="499"/>
      <c r="R6" s="7"/>
      <c r="S6" s="2"/>
      <c r="T6" s="2"/>
      <c r="U6" s="2"/>
      <c r="V6" s="2"/>
      <c r="W6" s="491"/>
      <c r="X6" s="491"/>
      <c r="Y6" s="491"/>
      <c r="Z6" s="491"/>
    </row>
    <row r="7" ht="18.0" customHeight="1">
      <c r="A7" s="7"/>
      <c r="B7" s="500" t="s">
        <v>104</v>
      </c>
      <c r="C7" s="501"/>
      <c r="D7" s="501"/>
      <c r="E7" s="501"/>
      <c r="F7" s="501"/>
      <c r="G7" s="501"/>
      <c r="H7" s="501"/>
      <c r="I7" s="501"/>
      <c r="J7" s="501"/>
      <c r="K7" s="501"/>
      <c r="L7" s="501"/>
      <c r="M7" s="501"/>
      <c r="N7" s="501"/>
      <c r="O7" s="501"/>
      <c r="P7" s="502">
        <f>SUM(R19:R118)</f>
        <v>38081062</v>
      </c>
      <c r="Q7" s="345"/>
      <c r="R7" s="7"/>
      <c r="S7" s="2"/>
      <c r="T7" s="2"/>
      <c r="U7" s="2"/>
      <c r="V7" s="2"/>
      <c r="W7" s="491"/>
      <c r="X7" s="491"/>
      <c r="Y7" s="491"/>
      <c r="Z7" s="491"/>
    </row>
    <row r="8" ht="18.0" customHeight="1">
      <c r="A8" s="7"/>
      <c r="B8" s="503" t="s">
        <v>105</v>
      </c>
      <c r="C8" s="504"/>
      <c r="D8" s="504"/>
      <c r="E8" s="504"/>
      <c r="F8" s="504"/>
      <c r="G8" s="504"/>
      <c r="H8" s="504"/>
      <c r="I8" s="504"/>
      <c r="J8" s="504"/>
      <c r="K8" s="504"/>
      <c r="L8" s="504"/>
      <c r="M8" s="504"/>
      <c r="N8" s="504"/>
      <c r="O8" s="504"/>
      <c r="P8" s="502">
        <f>SUM(T19:T118)</f>
        <v>9713054</v>
      </c>
      <c r="Q8" s="505"/>
      <c r="R8" s="7"/>
      <c r="S8" s="2"/>
      <c r="T8" s="2"/>
      <c r="U8" s="2"/>
      <c r="V8" s="2"/>
      <c r="W8" s="491"/>
      <c r="X8" s="491"/>
      <c r="Y8" s="491"/>
      <c r="Z8" s="491"/>
    </row>
    <row r="9" ht="18.75" customHeight="1">
      <c r="A9" s="7"/>
      <c r="B9" s="506" t="s">
        <v>106</v>
      </c>
      <c r="C9" s="240"/>
      <c r="D9" s="240"/>
      <c r="E9" s="240"/>
      <c r="F9" s="240"/>
      <c r="G9" s="240"/>
      <c r="H9" s="240"/>
      <c r="I9" s="240"/>
      <c r="J9" s="240"/>
      <c r="K9" s="240"/>
      <c r="L9" s="240"/>
      <c r="M9" s="240"/>
      <c r="N9" s="240"/>
      <c r="O9" s="507"/>
      <c r="P9" s="508">
        <f>SUM(V19:V118)</f>
        <v>7011763</v>
      </c>
      <c r="Q9" s="253"/>
      <c r="R9" s="253"/>
      <c r="S9" s="7"/>
      <c r="T9" s="7"/>
      <c r="U9" s="7"/>
      <c r="V9" s="2"/>
      <c r="W9" s="491"/>
      <c r="X9" s="491"/>
      <c r="Y9" s="491"/>
      <c r="Z9" s="491"/>
    </row>
    <row r="10" ht="7.5" customHeight="1">
      <c r="A10" s="7"/>
      <c r="B10" s="348"/>
      <c r="C10" s="348"/>
      <c r="D10" s="348"/>
      <c r="E10" s="348"/>
      <c r="F10" s="348"/>
      <c r="G10" s="348"/>
      <c r="H10" s="348"/>
      <c r="I10" s="348"/>
      <c r="J10" s="348"/>
      <c r="K10" s="348"/>
      <c r="L10" s="348"/>
      <c r="M10" s="348"/>
      <c r="N10" s="348"/>
      <c r="O10" s="348"/>
      <c r="P10" s="505"/>
      <c r="Q10" s="505"/>
      <c r="R10" s="505"/>
      <c r="S10" s="161"/>
      <c r="T10" s="161"/>
      <c r="U10" s="161"/>
      <c r="V10" s="7"/>
      <c r="W10" s="491"/>
      <c r="X10" s="491"/>
      <c r="Y10" s="491"/>
      <c r="Z10" s="491"/>
    </row>
    <row r="11" ht="37.5" customHeight="1">
      <c r="A11" s="7"/>
      <c r="B11" s="130" t="s">
        <v>268</v>
      </c>
      <c r="W11" s="491"/>
      <c r="X11" s="491"/>
      <c r="Y11" s="491"/>
      <c r="Z11" s="491"/>
    </row>
    <row r="12" ht="7.5" customHeight="1">
      <c r="A12" s="148"/>
      <c r="B12" s="148"/>
      <c r="C12" s="148"/>
      <c r="D12" s="148"/>
      <c r="E12" s="148"/>
      <c r="F12" s="148"/>
      <c r="G12" s="148"/>
      <c r="H12" s="148"/>
      <c r="I12" s="148"/>
      <c r="J12" s="148"/>
      <c r="K12" s="148"/>
      <c r="L12" s="148"/>
      <c r="M12" s="148"/>
      <c r="N12" s="148"/>
      <c r="O12" s="509"/>
      <c r="P12" s="7"/>
      <c r="Q12" s="7"/>
      <c r="R12" s="7"/>
      <c r="S12" s="7"/>
      <c r="T12" s="7"/>
      <c r="U12" s="7"/>
      <c r="V12" s="2"/>
      <c r="W12" s="491"/>
      <c r="X12" s="491"/>
      <c r="Y12" s="491"/>
      <c r="Z12" s="491"/>
    </row>
    <row r="13" ht="24.0" customHeight="1">
      <c r="A13" s="510"/>
      <c r="B13" s="511" t="s">
        <v>40</v>
      </c>
      <c r="C13" s="49"/>
      <c r="D13" s="49"/>
      <c r="E13" s="49"/>
      <c r="F13" s="49"/>
      <c r="G13" s="49"/>
      <c r="H13" s="49"/>
      <c r="I13" s="49"/>
      <c r="J13" s="49"/>
      <c r="K13" s="50"/>
      <c r="L13" s="512" t="s">
        <v>269</v>
      </c>
      <c r="M13" s="48" t="s">
        <v>42</v>
      </c>
      <c r="N13" s="50"/>
      <c r="O13" s="513" t="s">
        <v>43</v>
      </c>
      <c r="P13" s="514" t="s">
        <v>44</v>
      </c>
      <c r="Q13" s="515" t="s">
        <v>270</v>
      </c>
      <c r="R13" s="516"/>
      <c r="S13" s="517" t="s">
        <v>271</v>
      </c>
      <c r="T13" s="518"/>
      <c r="U13" s="518"/>
      <c r="V13" s="519" t="s">
        <v>106</v>
      </c>
      <c r="W13" s="491"/>
      <c r="X13" s="491"/>
      <c r="Y13" s="491"/>
      <c r="Z13" s="491"/>
    </row>
    <row r="14" ht="14.25" hidden="1" customHeight="1">
      <c r="A14" s="520"/>
      <c r="B14" s="113"/>
      <c r="K14" s="521"/>
      <c r="L14" s="522"/>
      <c r="M14" s="523"/>
      <c r="N14" s="75"/>
      <c r="O14" s="524"/>
      <c r="P14" s="522"/>
      <c r="Q14" s="525" t="s">
        <v>272</v>
      </c>
      <c r="R14" s="512" t="s">
        <v>267</v>
      </c>
      <c r="S14" s="512" t="s">
        <v>272</v>
      </c>
      <c r="T14" s="512" t="s">
        <v>267</v>
      </c>
      <c r="U14" s="510" t="s">
        <v>273</v>
      </c>
      <c r="V14" s="526" t="s">
        <v>274</v>
      </c>
      <c r="W14" s="491"/>
      <c r="X14" s="491"/>
      <c r="Y14" s="491"/>
      <c r="Z14" s="491"/>
    </row>
    <row r="15" ht="13.5" customHeight="1">
      <c r="A15" s="520"/>
      <c r="B15" s="113"/>
      <c r="K15" s="521"/>
      <c r="L15" s="522"/>
      <c r="M15" s="527"/>
      <c r="N15" s="528"/>
      <c r="O15" s="524"/>
      <c r="P15" s="522"/>
      <c r="Q15" s="529"/>
      <c r="R15" s="522"/>
      <c r="S15" s="522"/>
      <c r="T15" s="522"/>
      <c r="U15" s="520"/>
      <c r="V15" s="498"/>
      <c r="W15" s="491"/>
      <c r="X15" s="491"/>
      <c r="Y15" s="491"/>
      <c r="Z15" s="491"/>
    </row>
    <row r="16" ht="16.5" customHeight="1">
      <c r="A16" s="530"/>
      <c r="B16" s="113"/>
      <c r="K16" s="521"/>
      <c r="L16" s="522"/>
      <c r="M16" s="531" t="s">
        <v>45</v>
      </c>
      <c r="N16" s="532" t="s">
        <v>46</v>
      </c>
      <c r="O16" s="524"/>
      <c r="P16" s="522"/>
      <c r="Q16" s="529"/>
      <c r="R16" s="522"/>
      <c r="S16" s="522"/>
      <c r="T16" s="522"/>
      <c r="U16" s="520"/>
      <c r="V16" s="498"/>
      <c r="W16" s="491"/>
      <c r="X16" s="491"/>
      <c r="Y16" s="491"/>
      <c r="Z16" s="491"/>
    </row>
    <row r="17" ht="13.5" customHeight="1">
      <c r="A17" s="533"/>
      <c r="B17" s="372"/>
      <c r="C17" s="534"/>
      <c r="D17" s="534"/>
      <c r="E17" s="534"/>
      <c r="F17" s="534"/>
      <c r="G17" s="534"/>
      <c r="H17" s="534"/>
      <c r="I17" s="534"/>
      <c r="J17" s="534"/>
      <c r="K17" s="373"/>
      <c r="L17" s="535"/>
      <c r="M17" s="536"/>
      <c r="N17" s="532"/>
      <c r="O17" s="537"/>
      <c r="P17" s="535"/>
      <c r="Q17" s="538"/>
      <c r="R17" s="535"/>
      <c r="S17" s="535"/>
      <c r="T17" s="535"/>
      <c r="U17" s="520"/>
      <c r="V17" s="539"/>
      <c r="W17" s="491"/>
      <c r="X17" s="491"/>
      <c r="Y17" s="491"/>
      <c r="Z17" s="491"/>
    </row>
    <row r="18" ht="11.25" customHeight="1">
      <c r="A18" s="540"/>
      <c r="B18" s="541"/>
      <c r="C18" s="542"/>
      <c r="D18" s="542"/>
      <c r="E18" s="542"/>
      <c r="F18" s="542"/>
      <c r="G18" s="542"/>
      <c r="H18" s="542"/>
      <c r="I18" s="542"/>
      <c r="J18" s="542"/>
      <c r="K18" s="543"/>
      <c r="L18" s="544"/>
      <c r="M18" s="545"/>
      <c r="N18" s="546"/>
      <c r="O18" s="546"/>
      <c r="P18" s="547"/>
      <c r="Q18" s="548"/>
      <c r="R18" s="549"/>
      <c r="S18" s="549"/>
      <c r="T18" s="549"/>
      <c r="U18" s="35"/>
      <c r="V18" s="550"/>
      <c r="W18" s="491"/>
      <c r="X18" s="491"/>
      <c r="Y18" s="491"/>
      <c r="Z18" s="491"/>
    </row>
    <row r="19" ht="27.75" customHeight="1">
      <c r="A19" s="551" t="s">
        <v>275</v>
      </c>
      <c r="B19" s="552" t="str">
        <f>IF('基本情報入力シート'!C53="","",'基本情報入力シート'!C53)</f>
        <v>1334567890</v>
      </c>
      <c r="C19" s="17"/>
      <c r="D19" s="17"/>
      <c r="E19" s="17"/>
      <c r="F19" s="17"/>
      <c r="G19" s="17"/>
      <c r="H19" s="17"/>
      <c r="I19" s="17"/>
      <c r="J19" s="17"/>
      <c r="K19" s="36"/>
      <c r="L19" s="553" t="str">
        <f>IF('基本情報入力シート'!M53="","",'基本情報入力シート'!M53)</f>
        <v>東京都</v>
      </c>
      <c r="M19" s="554" t="str">
        <f>IF('基本情報入力シート'!R53="","",'基本情報入力シート'!R53)</f>
        <v>東京都</v>
      </c>
      <c r="N19" s="554" t="str">
        <f>IF('基本情報入力シート'!W53="","",'基本情報入力シート'!W53)</f>
        <v>千代田区</v>
      </c>
      <c r="O19" s="555" t="str">
        <f>IF('基本情報入力シート'!X53="","",'基本情報入力シート'!X53)</f>
        <v>介護保険事業所名称０１</v>
      </c>
      <c r="P19" s="556" t="str">
        <f>IF('基本情報入力シート'!Y53="","",'基本情報入力シート'!Y53)</f>
        <v>訪問介護</v>
      </c>
      <c r="Q19" s="557" t="s">
        <v>276</v>
      </c>
      <c r="R19" s="558">
        <v>2941200.0</v>
      </c>
      <c r="S19" s="559"/>
      <c r="T19" s="560"/>
      <c r="U19" s="560"/>
      <c r="V19" s="561">
        <v>705888.0</v>
      </c>
      <c r="W19" s="562"/>
      <c r="X19" s="562"/>
      <c r="Y19" s="562"/>
      <c r="Z19" s="562"/>
    </row>
    <row r="20" ht="27.75" customHeight="1">
      <c r="A20" s="563">
        <f t="shared" ref="A20:A118" si="1">A19+1</f>
        <v>2</v>
      </c>
      <c r="B20" s="552">
        <f>IF('基本情報入力シート'!C54="","",'基本情報入力シート'!C54)</f>
        <v>1334567890</v>
      </c>
      <c r="C20" s="17"/>
      <c r="D20" s="17"/>
      <c r="E20" s="17"/>
      <c r="F20" s="17"/>
      <c r="G20" s="17"/>
      <c r="H20" s="17"/>
      <c r="I20" s="17"/>
      <c r="J20" s="17"/>
      <c r="K20" s="36"/>
      <c r="L20" s="553" t="str">
        <f>IF('基本情報入力シート'!M54="","",'基本情報入力シート'!M54)</f>
        <v>千代田区・中央区・港区</v>
      </c>
      <c r="M20" s="554" t="str">
        <f>IF('基本情報入力シート'!R54="","",'基本情報入力シート'!R54)</f>
        <v>東京都</v>
      </c>
      <c r="N20" s="554" t="str">
        <f>IF('基本情報入力シート'!W54="","",'基本情報入力シート'!W54)</f>
        <v>千代田区</v>
      </c>
      <c r="O20" s="555" t="str">
        <f>IF('基本情報入力シート'!X54="","",'基本情報入力シート'!X54)</f>
        <v>介護保険事業所名称０１</v>
      </c>
      <c r="P20" s="556" t="str">
        <f>IF('基本情報入力シート'!Y54="","",'基本情報入力シート'!Y54)</f>
        <v>訪問型サービス（総合事業）</v>
      </c>
      <c r="Q20" s="557" t="s">
        <v>276</v>
      </c>
      <c r="R20" s="558">
        <v>1436400.0</v>
      </c>
      <c r="S20" s="559"/>
      <c r="T20" s="560"/>
      <c r="U20" s="560"/>
      <c r="V20" s="561">
        <v>344736.0</v>
      </c>
      <c r="W20" s="491"/>
      <c r="X20" s="491"/>
      <c r="Y20" s="491"/>
      <c r="Z20" s="491"/>
    </row>
    <row r="21" ht="27.75" customHeight="1">
      <c r="A21" s="563">
        <f t="shared" si="1"/>
        <v>3</v>
      </c>
      <c r="B21" s="552">
        <f>IF('基本情報入力シート'!C55="","",'基本情報入力シート'!C55)</f>
        <v>1334567891</v>
      </c>
      <c r="C21" s="17"/>
      <c r="D21" s="17"/>
      <c r="E21" s="17"/>
      <c r="F21" s="17"/>
      <c r="G21" s="17"/>
      <c r="H21" s="17"/>
      <c r="I21" s="17"/>
      <c r="J21" s="17"/>
      <c r="K21" s="36"/>
      <c r="L21" s="553" t="str">
        <f>IF('基本情報入力シート'!M55="","",'基本情報入力シート'!M55)</f>
        <v>東京都</v>
      </c>
      <c r="M21" s="554" t="str">
        <f>IF('基本情報入力シート'!R55="","",'基本情報入力シート'!R55)</f>
        <v>東京都</v>
      </c>
      <c r="N21" s="554" t="str">
        <f>IF('基本情報入力シート'!W55="","",'基本情報入力シート'!W55)</f>
        <v>豊島区</v>
      </c>
      <c r="O21" s="555" t="str">
        <f>IF('基本情報入力シート'!X55="","",'基本情報入力シート'!X55)</f>
        <v>介護保険事業所名称０２</v>
      </c>
      <c r="P21" s="556" t="str">
        <f>IF('基本情報入力シート'!Y55="","",'基本情報入力シート'!Y55)</f>
        <v>通所介護</v>
      </c>
      <c r="Q21" s="557" t="s">
        <v>276</v>
      </c>
      <c r="R21" s="558">
        <v>1968540.0</v>
      </c>
      <c r="S21" s="559" t="s">
        <v>277</v>
      </c>
      <c r="T21" s="560">
        <v>457800.0</v>
      </c>
      <c r="U21" s="560">
        <v>1.0</v>
      </c>
      <c r="V21" s="561"/>
      <c r="W21" s="491"/>
      <c r="X21" s="491"/>
      <c r="Y21" s="491"/>
      <c r="Z21" s="491"/>
    </row>
    <row r="22" ht="27.75" customHeight="1">
      <c r="A22" s="563">
        <f t="shared" si="1"/>
        <v>4</v>
      </c>
      <c r="B22" s="552">
        <f>IF('基本情報入力シート'!C56="","",'基本情報入力シート'!C56)</f>
        <v>1334567892</v>
      </c>
      <c r="C22" s="17"/>
      <c r="D22" s="17"/>
      <c r="E22" s="17"/>
      <c r="F22" s="17"/>
      <c r="G22" s="17"/>
      <c r="H22" s="17"/>
      <c r="I22" s="17"/>
      <c r="J22" s="17"/>
      <c r="K22" s="36"/>
      <c r="L22" s="553" t="str">
        <f>IF('基本情報入力シート'!M56="","",'基本情報入力シート'!M56)</f>
        <v>横浜市</v>
      </c>
      <c r="M22" s="554" t="str">
        <f>IF('基本情報入力シート'!R56="","",'基本情報入力シート'!R56)</f>
        <v>神奈川県</v>
      </c>
      <c r="N22" s="554" t="str">
        <f>IF('基本情報入力シート'!W56="","",'基本情報入力シート'!W56)</f>
        <v>横浜市</v>
      </c>
      <c r="O22" s="555" t="str">
        <f>IF('基本情報入力シート'!X56="","",'基本情報入力シート'!X56)</f>
        <v>介護保険事業所名称０３</v>
      </c>
      <c r="P22" s="556" t="str">
        <f>IF('基本情報入力シート'!Y56="","",'基本情報入力シート'!Y56)</f>
        <v>（介護予防）小規模多機能型居宅介護</v>
      </c>
      <c r="Q22" s="557" t="s">
        <v>278</v>
      </c>
      <c r="R22" s="558">
        <v>5992704.0</v>
      </c>
      <c r="S22" s="559" t="s">
        <v>279</v>
      </c>
      <c r="T22" s="560">
        <v>881280.0</v>
      </c>
      <c r="U22" s="560">
        <v>1.0</v>
      </c>
      <c r="V22" s="561">
        <v>998784.0</v>
      </c>
      <c r="W22" s="491"/>
      <c r="X22" s="491"/>
      <c r="Y22" s="491"/>
      <c r="Z22" s="491"/>
    </row>
    <row r="23" ht="27.75" customHeight="1">
      <c r="A23" s="563">
        <f t="shared" si="1"/>
        <v>5</v>
      </c>
      <c r="B23" s="552">
        <f>IF('基本情報入力シート'!C57="","",'基本情報入力シート'!C57)</f>
        <v>1334567893</v>
      </c>
      <c r="C23" s="17"/>
      <c r="D23" s="17"/>
      <c r="E23" s="17"/>
      <c r="F23" s="17"/>
      <c r="G23" s="17"/>
      <c r="H23" s="17"/>
      <c r="I23" s="17"/>
      <c r="J23" s="17"/>
      <c r="K23" s="36"/>
      <c r="L23" s="553" t="str">
        <f>IF('基本情報入力シート'!M57="","",'基本情報入力シート'!M57)</f>
        <v>千葉県</v>
      </c>
      <c r="M23" s="554" t="str">
        <f>IF('基本情報入力シート'!R57="","",'基本情報入力シート'!R57)</f>
        <v>千葉県</v>
      </c>
      <c r="N23" s="554" t="str">
        <f>IF('基本情報入力シート'!W57="","",'基本情報入力シート'!W57)</f>
        <v>千葉市</v>
      </c>
      <c r="O23" s="555" t="str">
        <f>IF('基本情報入力シート'!X57="","",'基本情報入力シート'!X57)</f>
        <v>介護保険事業所名称０４</v>
      </c>
      <c r="P23" s="556" t="str">
        <f>IF('基本情報入力シート'!Y57="","",'基本情報入力シート'!Y57)</f>
        <v>介護老人福祉施設</v>
      </c>
      <c r="Q23" s="557" t="s">
        <v>278</v>
      </c>
      <c r="R23" s="558">
        <v>2.3402016E7</v>
      </c>
      <c r="S23" s="559" t="s">
        <v>279</v>
      </c>
      <c r="T23" s="560">
        <v>7612704.0</v>
      </c>
      <c r="U23" s="560">
        <v>1.0</v>
      </c>
      <c r="V23" s="561">
        <v>4511232.0</v>
      </c>
      <c r="W23" s="491"/>
      <c r="X23" s="491"/>
      <c r="Y23" s="491"/>
      <c r="Z23" s="491"/>
    </row>
    <row r="24" ht="27.75" customHeight="1">
      <c r="A24" s="563">
        <f t="shared" si="1"/>
        <v>6</v>
      </c>
      <c r="B24" s="552">
        <f>IF('基本情報入力シート'!C58="","",'基本情報入力シート'!C58)</f>
        <v>1334567893</v>
      </c>
      <c r="C24" s="17"/>
      <c r="D24" s="17"/>
      <c r="E24" s="17"/>
      <c r="F24" s="17"/>
      <c r="G24" s="17"/>
      <c r="H24" s="17"/>
      <c r="I24" s="17"/>
      <c r="J24" s="17"/>
      <c r="K24" s="36"/>
      <c r="L24" s="553" t="str">
        <f>IF('基本情報入力シート'!M58="","",'基本情報入力シート'!M58)</f>
        <v>千葉県</v>
      </c>
      <c r="M24" s="554" t="str">
        <f>IF('基本情報入力シート'!R58="","",'基本情報入力シート'!R58)</f>
        <v>千葉県</v>
      </c>
      <c r="N24" s="554" t="str">
        <f>IF('基本情報入力シート'!W58="","",'基本情報入力シート'!W58)</f>
        <v>千葉市</v>
      </c>
      <c r="O24" s="555" t="str">
        <f>IF('基本情報入力シート'!X58="","",'基本情報入力シート'!X58)</f>
        <v>介護保険事業所名称０４</v>
      </c>
      <c r="P24" s="556" t="str">
        <f>IF('基本情報入力シート'!Y58="","",'基本情報入力シート'!Y58)</f>
        <v>（介護予防）短期入所生活介護</v>
      </c>
      <c r="Q24" s="557" t="s">
        <v>278</v>
      </c>
      <c r="R24" s="558">
        <v>2340202.0</v>
      </c>
      <c r="S24" s="559" t="s">
        <v>279</v>
      </c>
      <c r="T24" s="560">
        <v>761270.0</v>
      </c>
      <c r="U24" s="560"/>
      <c r="V24" s="561">
        <v>451123.0</v>
      </c>
      <c r="W24" s="491"/>
      <c r="X24" s="491"/>
      <c r="Y24" s="491"/>
      <c r="Z24" s="491"/>
    </row>
    <row r="25" ht="27.75" customHeight="1">
      <c r="A25" s="563">
        <f t="shared" si="1"/>
        <v>7</v>
      </c>
      <c r="B25" s="122" t="str">
        <f>IF('基本情報入力シート'!C59="","",'基本情報入力シート'!C59)</f>
        <v/>
      </c>
      <c r="C25" s="17"/>
      <c r="D25" s="17"/>
      <c r="E25" s="17"/>
      <c r="F25" s="17"/>
      <c r="G25" s="17"/>
      <c r="H25" s="17"/>
      <c r="I25" s="17"/>
      <c r="J25" s="17"/>
      <c r="K25" s="36"/>
      <c r="L25" s="553" t="str">
        <f>IF('基本情報入力シート'!M59="","",'基本情報入力シート'!M59)</f>
        <v/>
      </c>
      <c r="M25" s="554" t="str">
        <f>IF('基本情報入力シート'!R59="","",'基本情報入力シート'!R59)</f>
        <v/>
      </c>
      <c r="N25" s="554" t="str">
        <f>IF('基本情報入力シート'!W59="","",'基本情報入力シート'!W59)</f>
        <v/>
      </c>
      <c r="O25" s="555" t="str">
        <f>IF('基本情報入力シート'!X59="","",'基本情報入力シート'!X59)</f>
        <v/>
      </c>
      <c r="P25" s="556" t="str">
        <f>IF('基本情報入力シート'!Y59="","",'基本情報入力シート'!Y59)</f>
        <v/>
      </c>
      <c r="Q25" s="557"/>
      <c r="R25" s="558"/>
      <c r="S25" s="559"/>
      <c r="T25" s="560"/>
      <c r="U25" s="560"/>
      <c r="V25" s="561"/>
      <c r="W25" s="491"/>
      <c r="X25" s="491"/>
      <c r="Y25" s="491"/>
      <c r="Z25" s="491"/>
    </row>
    <row r="26" ht="27.75" customHeight="1">
      <c r="A26" s="563">
        <f t="shared" si="1"/>
        <v>8</v>
      </c>
      <c r="B26" s="122" t="str">
        <f>IF('基本情報入力シート'!C60="","",'基本情報入力シート'!C60)</f>
        <v/>
      </c>
      <c r="C26" s="17"/>
      <c r="D26" s="17"/>
      <c r="E26" s="17"/>
      <c r="F26" s="17"/>
      <c r="G26" s="17"/>
      <c r="H26" s="17"/>
      <c r="I26" s="17"/>
      <c r="J26" s="17"/>
      <c r="K26" s="36"/>
      <c r="L26" s="553" t="str">
        <f>IF('基本情報入力シート'!M60="","",'基本情報入力シート'!M60)</f>
        <v/>
      </c>
      <c r="M26" s="554" t="str">
        <f>IF('基本情報入力シート'!R60="","",'基本情報入力シート'!R60)</f>
        <v/>
      </c>
      <c r="N26" s="554" t="str">
        <f>IF('基本情報入力シート'!W60="","",'基本情報入力シート'!W60)</f>
        <v/>
      </c>
      <c r="O26" s="555" t="str">
        <f>IF('基本情報入力シート'!X60="","",'基本情報入力シート'!X60)</f>
        <v/>
      </c>
      <c r="P26" s="556" t="str">
        <f>IF('基本情報入力シート'!Y60="","",'基本情報入力シート'!Y60)</f>
        <v/>
      </c>
      <c r="Q26" s="557"/>
      <c r="R26" s="558"/>
      <c r="S26" s="559"/>
      <c r="T26" s="560"/>
      <c r="U26" s="560"/>
      <c r="V26" s="561"/>
      <c r="W26" s="491"/>
      <c r="X26" s="491"/>
      <c r="Y26" s="491"/>
      <c r="Z26" s="491"/>
    </row>
    <row r="27" ht="27.75" customHeight="1">
      <c r="A27" s="563">
        <f t="shared" si="1"/>
        <v>9</v>
      </c>
      <c r="B27" s="122" t="str">
        <f>IF('基本情報入力シート'!C61="","",'基本情報入力シート'!C61)</f>
        <v/>
      </c>
      <c r="C27" s="17"/>
      <c r="D27" s="17"/>
      <c r="E27" s="17"/>
      <c r="F27" s="17"/>
      <c r="G27" s="17"/>
      <c r="H27" s="17"/>
      <c r="I27" s="17"/>
      <c r="J27" s="17"/>
      <c r="K27" s="36"/>
      <c r="L27" s="553" t="str">
        <f>IF('基本情報入力シート'!M61="","",'基本情報入力シート'!M61)</f>
        <v/>
      </c>
      <c r="M27" s="554" t="str">
        <f>IF('基本情報入力シート'!R61="","",'基本情報入力シート'!R61)</f>
        <v/>
      </c>
      <c r="N27" s="554" t="str">
        <f>IF('基本情報入力シート'!W61="","",'基本情報入力シート'!W61)</f>
        <v/>
      </c>
      <c r="O27" s="555" t="str">
        <f>IF('基本情報入力シート'!X61="","",'基本情報入力シート'!X61)</f>
        <v/>
      </c>
      <c r="P27" s="556" t="str">
        <f>IF('基本情報入力シート'!Y61="","",'基本情報入力シート'!Y61)</f>
        <v/>
      </c>
      <c r="Q27" s="557"/>
      <c r="R27" s="558"/>
      <c r="S27" s="559"/>
      <c r="T27" s="560"/>
      <c r="U27" s="560"/>
      <c r="V27" s="561"/>
      <c r="W27" s="491"/>
      <c r="X27" s="491"/>
      <c r="Y27" s="491"/>
      <c r="Z27" s="491"/>
    </row>
    <row r="28" ht="27.75" customHeight="1">
      <c r="A28" s="563">
        <f t="shared" si="1"/>
        <v>10</v>
      </c>
      <c r="B28" s="122" t="str">
        <f>IF('基本情報入力シート'!C62="","",'基本情報入力シート'!C62)</f>
        <v/>
      </c>
      <c r="C28" s="17"/>
      <c r="D28" s="17"/>
      <c r="E28" s="17"/>
      <c r="F28" s="17"/>
      <c r="G28" s="17"/>
      <c r="H28" s="17"/>
      <c r="I28" s="17"/>
      <c r="J28" s="17"/>
      <c r="K28" s="36"/>
      <c r="L28" s="553" t="str">
        <f>IF('基本情報入力シート'!M62="","",'基本情報入力シート'!M62)</f>
        <v/>
      </c>
      <c r="M28" s="554" t="str">
        <f>IF('基本情報入力シート'!R62="","",'基本情報入力シート'!R62)</f>
        <v/>
      </c>
      <c r="N28" s="554" t="str">
        <f>IF('基本情報入力シート'!W62="","",'基本情報入力シート'!W62)</f>
        <v/>
      </c>
      <c r="O28" s="555" t="str">
        <f>IF('基本情報入力シート'!X62="","",'基本情報入力シート'!X62)</f>
        <v/>
      </c>
      <c r="P28" s="556" t="str">
        <f>IF('基本情報入力シート'!Y62="","",'基本情報入力シート'!Y62)</f>
        <v/>
      </c>
      <c r="Q28" s="557"/>
      <c r="R28" s="558"/>
      <c r="S28" s="559"/>
      <c r="T28" s="560"/>
      <c r="U28" s="560"/>
      <c r="V28" s="561"/>
      <c r="W28" s="491"/>
      <c r="X28" s="491"/>
      <c r="Y28" s="491"/>
      <c r="Z28" s="491"/>
    </row>
    <row r="29" ht="27.75" customHeight="1">
      <c r="A29" s="563">
        <f t="shared" si="1"/>
        <v>11</v>
      </c>
      <c r="B29" s="122" t="str">
        <f>IF('基本情報入力シート'!C63="","",'基本情報入力シート'!C63)</f>
        <v/>
      </c>
      <c r="C29" s="17"/>
      <c r="D29" s="17"/>
      <c r="E29" s="17"/>
      <c r="F29" s="17"/>
      <c r="G29" s="17"/>
      <c r="H29" s="17"/>
      <c r="I29" s="17"/>
      <c r="J29" s="17"/>
      <c r="K29" s="36"/>
      <c r="L29" s="553" t="str">
        <f>IF('基本情報入力シート'!M63="","",'基本情報入力シート'!M63)</f>
        <v/>
      </c>
      <c r="M29" s="554" t="str">
        <f>IF('基本情報入力シート'!R63="","",'基本情報入力シート'!R63)</f>
        <v/>
      </c>
      <c r="N29" s="554" t="str">
        <f>IF('基本情報入力シート'!W63="","",'基本情報入力シート'!W63)</f>
        <v/>
      </c>
      <c r="O29" s="555" t="str">
        <f>IF('基本情報入力シート'!X63="","",'基本情報入力シート'!X63)</f>
        <v/>
      </c>
      <c r="P29" s="556" t="str">
        <f>IF('基本情報入力シート'!Y63="","",'基本情報入力シート'!Y63)</f>
        <v/>
      </c>
      <c r="Q29" s="557"/>
      <c r="R29" s="558"/>
      <c r="S29" s="559"/>
      <c r="T29" s="560"/>
      <c r="U29" s="560"/>
      <c r="V29" s="561"/>
      <c r="W29" s="491"/>
      <c r="X29" s="491"/>
      <c r="Y29" s="491"/>
      <c r="Z29" s="491"/>
    </row>
    <row r="30" ht="27.75" customHeight="1">
      <c r="A30" s="563">
        <f t="shared" si="1"/>
        <v>12</v>
      </c>
      <c r="B30" s="122" t="str">
        <f>IF('基本情報入力シート'!C64="","",'基本情報入力シート'!C64)</f>
        <v/>
      </c>
      <c r="C30" s="17"/>
      <c r="D30" s="17"/>
      <c r="E30" s="17"/>
      <c r="F30" s="17"/>
      <c r="G30" s="17"/>
      <c r="H30" s="17"/>
      <c r="I30" s="17"/>
      <c r="J30" s="17"/>
      <c r="K30" s="36"/>
      <c r="L30" s="553" t="str">
        <f>IF('基本情報入力シート'!M64="","",'基本情報入力シート'!M64)</f>
        <v/>
      </c>
      <c r="M30" s="554" t="str">
        <f>IF('基本情報入力シート'!R64="","",'基本情報入力シート'!R64)</f>
        <v/>
      </c>
      <c r="N30" s="554" t="str">
        <f>IF('基本情報入力シート'!W64="","",'基本情報入力シート'!W64)</f>
        <v/>
      </c>
      <c r="O30" s="555" t="str">
        <f>IF('基本情報入力シート'!X64="","",'基本情報入力シート'!X64)</f>
        <v/>
      </c>
      <c r="P30" s="556" t="str">
        <f>IF('基本情報入力シート'!Y64="","",'基本情報入力シート'!Y64)</f>
        <v/>
      </c>
      <c r="Q30" s="564"/>
      <c r="R30" s="565"/>
      <c r="S30" s="566"/>
      <c r="T30" s="567"/>
      <c r="U30" s="567"/>
      <c r="V30" s="568"/>
      <c r="W30" s="491"/>
      <c r="X30" s="491"/>
      <c r="Y30" s="491"/>
      <c r="Z30" s="491"/>
    </row>
    <row r="31" ht="27.75" customHeight="1">
      <c r="A31" s="563">
        <f t="shared" si="1"/>
        <v>13</v>
      </c>
      <c r="B31" s="122" t="str">
        <f>IF('基本情報入力シート'!C65="","",'基本情報入力シート'!C65)</f>
        <v/>
      </c>
      <c r="C31" s="17"/>
      <c r="D31" s="17"/>
      <c r="E31" s="17"/>
      <c r="F31" s="17"/>
      <c r="G31" s="17"/>
      <c r="H31" s="17"/>
      <c r="I31" s="17"/>
      <c r="J31" s="17"/>
      <c r="K31" s="36"/>
      <c r="L31" s="553" t="str">
        <f>IF('基本情報入力シート'!M65="","",'基本情報入力シート'!M65)</f>
        <v/>
      </c>
      <c r="M31" s="554" t="str">
        <f>IF('基本情報入力シート'!R65="","",'基本情報入力シート'!R65)</f>
        <v/>
      </c>
      <c r="N31" s="554" t="str">
        <f>IF('基本情報入力シート'!W65="","",'基本情報入力シート'!W65)</f>
        <v/>
      </c>
      <c r="O31" s="555" t="str">
        <f>IF('基本情報入力シート'!X65="","",'基本情報入力シート'!X65)</f>
        <v/>
      </c>
      <c r="P31" s="556" t="str">
        <f>IF('基本情報入力シート'!Y65="","",'基本情報入力シート'!Y65)</f>
        <v/>
      </c>
      <c r="Q31" s="564"/>
      <c r="R31" s="565"/>
      <c r="S31" s="566"/>
      <c r="T31" s="567"/>
      <c r="U31" s="567"/>
      <c r="V31" s="568"/>
      <c r="W31" s="491"/>
      <c r="X31" s="491"/>
      <c r="Y31" s="491"/>
      <c r="Z31" s="491"/>
    </row>
    <row r="32" ht="27.75" customHeight="1">
      <c r="A32" s="563">
        <f t="shared" si="1"/>
        <v>14</v>
      </c>
      <c r="B32" s="122" t="str">
        <f>IF('基本情報入力シート'!C66="","",'基本情報入力シート'!C66)</f>
        <v/>
      </c>
      <c r="C32" s="17"/>
      <c r="D32" s="17"/>
      <c r="E32" s="17"/>
      <c r="F32" s="17"/>
      <c r="G32" s="17"/>
      <c r="H32" s="17"/>
      <c r="I32" s="17"/>
      <c r="J32" s="17"/>
      <c r="K32" s="36"/>
      <c r="L32" s="553" t="str">
        <f>IF('基本情報入力シート'!M66="","",'基本情報入力シート'!M66)</f>
        <v/>
      </c>
      <c r="M32" s="554" t="str">
        <f>IF('基本情報入力シート'!R66="","",'基本情報入力シート'!R66)</f>
        <v/>
      </c>
      <c r="N32" s="554" t="str">
        <f>IF('基本情報入力シート'!W66="","",'基本情報入力シート'!W66)</f>
        <v/>
      </c>
      <c r="O32" s="555" t="str">
        <f>IF('基本情報入力シート'!X66="","",'基本情報入力シート'!X66)</f>
        <v/>
      </c>
      <c r="P32" s="556" t="str">
        <f>IF('基本情報入力シート'!Y66="","",'基本情報入力シート'!Y66)</f>
        <v/>
      </c>
      <c r="Q32" s="564"/>
      <c r="R32" s="565"/>
      <c r="S32" s="566"/>
      <c r="T32" s="567"/>
      <c r="U32" s="567"/>
      <c r="V32" s="568"/>
      <c r="W32" s="491"/>
      <c r="X32" s="491"/>
      <c r="Y32" s="491"/>
      <c r="Z32" s="491"/>
    </row>
    <row r="33" ht="27.75" customHeight="1">
      <c r="A33" s="563">
        <f t="shared" si="1"/>
        <v>15</v>
      </c>
      <c r="B33" s="122" t="str">
        <f>IF('基本情報入力シート'!C67="","",'基本情報入力シート'!C67)</f>
        <v/>
      </c>
      <c r="C33" s="17"/>
      <c r="D33" s="17"/>
      <c r="E33" s="17"/>
      <c r="F33" s="17"/>
      <c r="G33" s="17"/>
      <c r="H33" s="17"/>
      <c r="I33" s="17"/>
      <c r="J33" s="17"/>
      <c r="K33" s="36"/>
      <c r="L33" s="553" t="str">
        <f>IF('基本情報入力シート'!M67="","",'基本情報入力シート'!M67)</f>
        <v/>
      </c>
      <c r="M33" s="554" t="str">
        <f>IF('基本情報入力シート'!R67="","",'基本情報入力シート'!R67)</f>
        <v/>
      </c>
      <c r="N33" s="554" t="str">
        <f>IF('基本情報入力シート'!W67="","",'基本情報入力シート'!W67)</f>
        <v/>
      </c>
      <c r="O33" s="555" t="str">
        <f>IF('基本情報入力シート'!X67="","",'基本情報入力シート'!X67)</f>
        <v/>
      </c>
      <c r="P33" s="556" t="str">
        <f>IF('基本情報入力シート'!Y67="","",'基本情報入力シート'!Y67)</f>
        <v/>
      </c>
      <c r="Q33" s="564"/>
      <c r="R33" s="565"/>
      <c r="S33" s="566"/>
      <c r="T33" s="567"/>
      <c r="U33" s="567"/>
      <c r="V33" s="568"/>
      <c r="W33" s="491"/>
      <c r="X33" s="491"/>
      <c r="Y33" s="491"/>
      <c r="Z33" s="491"/>
    </row>
    <row r="34" ht="27.75" customHeight="1">
      <c r="A34" s="563">
        <f t="shared" si="1"/>
        <v>16</v>
      </c>
      <c r="B34" s="122" t="str">
        <f>IF('基本情報入力シート'!C68="","",'基本情報入力シート'!C68)</f>
        <v/>
      </c>
      <c r="C34" s="17"/>
      <c r="D34" s="17"/>
      <c r="E34" s="17"/>
      <c r="F34" s="17"/>
      <c r="G34" s="17"/>
      <c r="H34" s="17"/>
      <c r="I34" s="17"/>
      <c r="J34" s="17"/>
      <c r="K34" s="36"/>
      <c r="L34" s="553" t="str">
        <f>IF('基本情報入力シート'!M68="","",'基本情報入力シート'!M68)</f>
        <v/>
      </c>
      <c r="M34" s="554" t="str">
        <f>IF('基本情報入力シート'!R68="","",'基本情報入力シート'!R68)</f>
        <v/>
      </c>
      <c r="N34" s="554" t="str">
        <f>IF('基本情報入力シート'!W68="","",'基本情報入力シート'!W68)</f>
        <v/>
      </c>
      <c r="O34" s="555" t="str">
        <f>IF('基本情報入力シート'!X68="","",'基本情報入力シート'!X68)</f>
        <v/>
      </c>
      <c r="P34" s="556" t="str">
        <f>IF('基本情報入力シート'!Y68="","",'基本情報入力シート'!Y68)</f>
        <v/>
      </c>
      <c r="Q34" s="564"/>
      <c r="R34" s="565"/>
      <c r="S34" s="566"/>
      <c r="T34" s="567"/>
      <c r="U34" s="567"/>
      <c r="V34" s="568"/>
      <c r="W34" s="491"/>
      <c r="X34" s="491"/>
      <c r="Y34" s="491"/>
      <c r="Z34" s="491"/>
    </row>
    <row r="35" ht="27.75" customHeight="1">
      <c r="A35" s="563">
        <f t="shared" si="1"/>
        <v>17</v>
      </c>
      <c r="B35" s="122" t="str">
        <f>IF('基本情報入力シート'!C69="","",'基本情報入力シート'!C69)</f>
        <v/>
      </c>
      <c r="C35" s="17"/>
      <c r="D35" s="17"/>
      <c r="E35" s="17"/>
      <c r="F35" s="17"/>
      <c r="G35" s="17"/>
      <c r="H35" s="17"/>
      <c r="I35" s="17"/>
      <c r="J35" s="17"/>
      <c r="K35" s="36"/>
      <c r="L35" s="553" t="str">
        <f>IF('基本情報入力シート'!M69="","",'基本情報入力シート'!M69)</f>
        <v/>
      </c>
      <c r="M35" s="554" t="str">
        <f>IF('基本情報入力シート'!R69="","",'基本情報入力シート'!R69)</f>
        <v/>
      </c>
      <c r="N35" s="554" t="str">
        <f>IF('基本情報入力シート'!W69="","",'基本情報入力シート'!W69)</f>
        <v/>
      </c>
      <c r="O35" s="555" t="str">
        <f>IF('基本情報入力シート'!X69="","",'基本情報入力シート'!X69)</f>
        <v/>
      </c>
      <c r="P35" s="556" t="str">
        <f>IF('基本情報入力シート'!Y69="","",'基本情報入力シート'!Y69)</f>
        <v/>
      </c>
      <c r="Q35" s="564"/>
      <c r="R35" s="565"/>
      <c r="S35" s="566"/>
      <c r="T35" s="567"/>
      <c r="U35" s="567"/>
      <c r="V35" s="568"/>
      <c r="W35" s="491"/>
      <c r="X35" s="491"/>
      <c r="Y35" s="491"/>
      <c r="Z35" s="491"/>
    </row>
    <row r="36" ht="27.75" customHeight="1">
      <c r="A36" s="563">
        <f t="shared" si="1"/>
        <v>18</v>
      </c>
      <c r="B36" s="122" t="str">
        <f>IF('基本情報入力シート'!C70="","",'基本情報入力シート'!C70)</f>
        <v/>
      </c>
      <c r="C36" s="17"/>
      <c r="D36" s="17"/>
      <c r="E36" s="17"/>
      <c r="F36" s="17"/>
      <c r="G36" s="17"/>
      <c r="H36" s="17"/>
      <c r="I36" s="17"/>
      <c r="J36" s="17"/>
      <c r="K36" s="36"/>
      <c r="L36" s="553" t="str">
        <f>IF('基本情報入力シート'!M70="","",'基本情報入力シート'!M70)</f>
        <v/>
      </c>
      <c r="M36" s="554" t="str">
        <f>IF('基本情報入力シート'!R70="","",'基本情報入力シート'!R70)</f>
        <v/>
      </c>
      <c r="N36" s="554" t="str">
        <f>IF('基本情報入力シート'!W70="","",'基本情報入力シート'!W70)</f>
        <v/>
      </c>
      <c r="O36" s="555" t="str">
        <f>IF('基本情報入力シート'!X70="","",'基本情報入力シート'!X70)</f>
        <v/>
      </c>
      <c r="P36" s="556" t="str">
        <f>IF('基本情報入力シート'!Y70="","",'基本情報入力シート'!Y70)</f>
        <v/>
      </c>
      <c r="Q36" s="564"/>
      <c r="R36" s="565"/>
      <c r="S36" s="566"/>
      <c r="T36" s="567"/>
      <c r="U36" s="567"/>
      <c r="V36" s="568"/>
      <c r="W36" s="491"/>
      <c r="X36" s="491"/>
      <c r="Y36" s="491"/>
      <c r="Z36" s="491"/>
    </row>
    <row r="37" ht="27.75" customHeight="1">
      <c r="A37" s="563">
        <f t="shared" si="1"/>
        <v>19</v>
      </c>
      <c r="B37" s="122" t="str">
        <f>IF('基本情報入力シート'!C71="","",'基本情報入力シート'!C71)</f>
        <v/>
      </c>
      <c r="C37" s="17"/>
      <c r="D37" s="17"/>
      <c r="E37" s="17"/>
      <c r="F37" s="17"/>
      <c r="G37" s="17"/>
      <c r="H37" s="17"/>
      <c r="I37" s="17"/>
      <c r="J37" s="17"/>
      <c r="K37" s="36"/>
      <c r="L37" s="553" t="str">
        <f>IF('基本情報入力シート'!M71="","",'基本情報入力シート'!M71)</f>
        <v/>
      </c>
      <c r="M37" s="554" t="str">
        <f>IF('基本情報入力シート'!R71="","",'基本情報入力シート'!R71)</f>
        <v/>
      </c>
      <c r="N37" s="554" t="str">
        <f>IF('基本情報入力シート'!W71="","",'基本情報入力シート'!W71)</f>
        <v/>
      </c>
      <c r="O37" s="555" t="str">
        <f>IF('基本情報入力シート'!X71="","",'基本情報入力シート'!X71)</f>
        <v/>
      </c>
      <c r="P37" s="556" t="str">
        <f>IF('基本情報入力シート'!Y71="","",'基本情報入力シート'!Y71)</f>
        <v/>
      </c>
      <c r="Q37" s="564"/>
      <c r="R37" s="565"/>
      <c r="S37" s="566"/>
      <c r="T37" s="567"/>
      <c r="U37" s="567"/>
      <c r="V37" s="568"/>
      <c r="W37" s="491"/>
      <c r="X37" s="491"/>
      <c r="Y37" s="491"/>
      <c r="Z37" s="491"/>
    </row>
    <row r="38" ht="27.75" customHeight="1">
      <c r="A38" s="563">
        <f t="shared" si="1"/>
        <v>20</v>
      </c>
      <c r="B38" s="122" t="str">
        <f>IF('基本情報入力シート'!C72="","",'基本情報入力シート'!C72)</f>
        <v/>
      </c>
      <c r="C38" s="17"/>
      <c r="D38" s="17"/>
      <c r="E38" s="17"/>
      <c r="F38" s="17"/>
      <c r="G38" s="17"/>
      <c r="H38" s="17"/>
      <c r="I38" s="17"/>
      <c r="J38" s="17"/>
      <c r="K38" s="36"/>
      <c r="L38" s="554" t="str">
        <f>IF('基本情報入力シート'!M72="","",'基本情報入力シート'!M72)</f>
        <v/>
      </c>
      <c r="M38" s="554" t="str">
        <f>IF('基本情報入力シート'!R72="","",'基本情報入力シート'!R72)</f>
        <v/>
      </c>
      <c r="N38" s="554" t="str">
        <f>IF('基本情報入力シート'!W72="","",'基本情報入力シート'!W72)</f>
        <v/>
      </c>
      <c r="O38" s="569" t="str">
        <f>IF('基本情報入力シート'!X72="","",'基本情報入力シート'!X72)</f>
        <v/>
      </c>
      <c r="P38" s="570" t="str">
        <f>IF('基本情報入力シート'!Y72="","",'基本情報入力シート'!Y72)</f>
        <v/>
      </c>
      <c r="Q38" s="564"/>
      <c r="R38" s="565"/>
      <c r="S38" s="566"/>
      <c r="T38" s="567"/>
      <c r="U38" s="567"/>
      <c r="V38" s="568"/>
      <c r="W38" s="491"/>
      <c r="X38" s="491"/>
      <c r="Y38" s="491"/>
      <c r="Z38" s="491"/>
    </row>
    <row r="39" ht="27.75" customHeight="1">
      <c r="A39" s="563">
        <f t="shared" si="1"/>
        <v>21</v>
      </c>
      <c r="B39" s="122" t="str">
        <f>IF('基本情報入力シート'!C73="","",'基本情報入力シート'!C73)</f>
        <v/>
      </c>
      <c r="C39" s="17"/>
      <c r="D39" s="17"/>
      <c r="E39" s="17"/>
      <c r="F39" s="17"/>
      <c r="G39" s="17"/>
      <c r="H39" s="17"/>
      <c r="I39" s="17"/>
      <c r="J39" s="17"/>
      <c r="K39" s="36"/>
      <c r="L39" s="553" t="str">
        <f>IF('基本情報入力シート'!M73="","",'基本情報入力シート'!M73)</f>
        <v/>
      </c>
      <c r="M39" s="554" t="str">
        <f>IF('基本情報入力シート'!R73="","",'基本情報入力シート'!R73)</f>
        <v/>
      </c>
      <c r="N39" s="554" t="str">
        <f>IF('基本情報入力シート'!W73="","",'基本情報入力シート'!W73)</f>
        <v/>
      </c>
      <c r="O39" s="555" t="str">
        <f>IF('基本情報入力シート'!X73="","",'基本情報入力シート'!X73)</f>
        <v/>
      </c>
      <c r="P39" s="556" t="str">
        <f>IF('基本情報入力シート'!Y73="","",'基本情報入力シート'!Y73)</f>
        <v/>
      </c>
      <c r="Q39" s="564"/>
      <c r="R39" s="565"/>
      <c r="S39" s="566"/>
      <c r="T39" s="567"/>
      <c r="U39" s="567"/>
      <c r="V39" s="568"/>
      <c r="W39" s="491"/>
      <c r="X39" s="491"/>
      <c r="Y39" s="491"/>
      <c r="Z39" s="491"/>
    </row>
    <row r="40" ht="27.75" customHeight="1">
      <c r="A40" s="563">
        <f t="shared" si="1"/>
        <v>22</v>
      </c>
      <c r="B40" s="122" t="str">
        <f>IF('基本情報入力シート'!C74="","",'基本情報入力シート'!C74)</f>
        <v/>
      </c>
      <c r="C40" s="17"/>
      <c r="D40" s="17"/>
      <c r="E40" s="17"/>
      <c r="F40" s="17"/>
      <c r="G40" s="17"/>
      <c r="H40" s="17"/>
      <c r="I40" s="17"/>
      <c r="J40" s="17"/>
      <c r="K40" s="36"/>
      <c r="L40" s="553" t="str">
        <f>IF('基本情報入力シート'!M74="","",'基本情報入力シート'!M74)</f>
        <v/>
      </c>
      <c r="M40" s="554" t="str">
        <f>IF('基本情報入力シート'!R74="","",'基本情報入力シート'!R74)</f>
        <v/>
      </c>
      <c r="N40" s="554" t="str">
        <f>IF('基本情報入力シート'!W74="","",'基本情報入力シート'!W74)</f>
        <v/>
      </c>
      <c r="O40" s="555" t="str">
        <f>IF('基本情報入力シート'!X74="","",'基本情報入力シート'!X74)</f>
        <v/>
      </c>
      <c r="P40" s="556" t="str">
        <f>IF('基本情報入力シート'!Y74="","",'基本情報入力シート'!Y74)</f>
        <v/>
      </c>
      <c r="Q40" s="564"/>
      <c r="R40" s="565"/>
      <c r="S40" s="566"/>
      <c r="T40" s="567"/>
      <c r="U40" s="567"/>
      <c r="V40" s="568"/>
      <c r="W40" s="491"/>
      <c r="X40" s="491"/>
      <c r="Y40" s="491"/>
      <c r="Z40" s="491"/>
    </row>
    <row r="41" ht="27.75" customHeight="1">
      <c r="A41" s="563">
        <f t="shared" si="1"/>
        <v>23</v>
      </c>
      <c r="B41" s="122" t="str">
        <f>IF('基本情報入力シート'!C75="","",'基本情報入力シート'!C75)</f>
        <v/>
      </c>
      <c r="C41" s="17"/>
      <c r="D41" s="17"/>
      <c r="E41" s="17"/>
      <c r="F41" s="17"/>
      <c r="G41" s="17"/>
      <c r="H41" s="17"/>
      <c r="I41" s="17"/>
      <c r="J41" s="17"/>
      <c r="K41" s="36"/>
      <c r="L41" s="553" t="str">
        <f>IF('基本情報入力シート'!M75="","",'基本情報入力シート'!M75)</f>
        <v/>
      </c>
      <c r="M41" s="554" t="str">
        <f>IF('基本情報入力シート'!R75="","",'基本情報入力シート'!R75)</f>
        <v/>
      </c>
      <c r="N41" s="554" t="str">
        <f>IF('基本情報入力シート'!W75="","",'基本情報入力シート'!W75)</f>
        <v/>
      </c>
      <c r="O41" s="555" t="str">
        <f>IF('基本情報入力シート'!X75="","",'基本情報入力シート'!X75)</f>
        <v/>
      </c>
      <c r="P41" s="556" t="str">
        <f>IF('基本情報入力シート'!Y75="","",'基本情報入力シート'!Y75)</f>
        <v/>
      </c>
      <c r="Q41" s="564"/>
      <c r="R41" s="565"/>
      <c r="S41" s="566"/>
      <c r="T41" s="567"/>
      <c r="U41" s="567"/>
      <c r="V41" s="568"/>
      <c r="W41" s="491"/>
      <c r="X41" s="491"/>
      <c r="Y41" s="491"/>
      <c r="Z41" s="491"/>
    </row>
    <row r="42" ht="27.75" customHeight="1">
      <c r="A42" s="563">
        <f t="shared" si="1"/>
        <v>24</v>
      </c>
      <c r="B42" s="122" t="str">
        <f>IF('基本情報入力シート'!C76="","",'基本情報入力シート'!C76)</f>
        <v/>
      </c>
      <c r="C42" s="17"/>
      <c r="D42" s="17"/>
      <c r="E42" s="17"/>
      <c r="F42" s="17"/>
      <c r="G42" s="17"/>
      <c r="H42" s="17"/>
      <c r="I42" s="17"/>
      <c r="J42" s="17"/>
      <c r="K42" s="36"/>
      <c r="L42" s="553" t="str">
        <f>IF('基本情報入力シート'!M76="","",'基本情報入力シート'!M76)</f>
        <v/>
      </c>
      <c r="M42" s="554" t="str">
        <f>IF('基本情報入力シート'!R76="","",'基本情報入力シート'!R76)</f>
        <v/>
      </c>
      <c r="N42" s="554" t="str">
        <f>IF('基本情報入力シート'!W76="","",'基本情報入力シート'!W76)</f>
        <v/>
      </c>
      <c r="O42" s="555" t="str">
        <f>IF('基本情報入力シート'!X76="","",'基本情報入力シート'!X76)</f>
        <v/>
      </c>
      <c r="P42" s="556" t="str">
        <f>IF('基本情報入力シート'!Y76="","",'基本情報入力シート'!Y76)</f>
        <v/>
      </c>
      <c r="Q42" s="564"/>
      <c r="R42" s="565"/>
      <c r="S42" s="566"/>
      <c r="T42" s="567"/>
      <c r="U42" s="567"/>
      <c r="V42" s="568"/>
      <c r="W42" s="491"/>
      <c r="X42" s="491"/>
      <c r="Y42" s="491"/>
      <c r="Z42" s="491"/>
    </row>
    <row r="43" ht="27.75" customHeight="1">
      <c r="A43" s="563">
        <f t="shared" si="1"/>
        <v>25</v>
      </c>
      <c r="B43" s="122" t="str">
        <f>IF('基本情報入力シート'!C77="","",'基本情報入力シート'!C77)</f>
        <v/>
      </c>
      <c r="C43" s="17"/>
      <c r="D43" s="17"/>
      <c r="E43" s="17"/>
      <c r="F43" s="17"/>
      <c r="G43" s="17"/>
      <c r="H43" s="17"/>
      <c r="I43" s="17"/>
      <c r="J43" s="17"/>
      <c r="K43" s="36"/>
      <c r="L43" s="553" t="str">
        <f>IF('基本情報入力シート'!M77="","",'基本情報入力シート'!M77)</f>
        <v/>
      </c>
      <c r="M43" s="554" t="str">
        <f>IF('基本情報入力シート'!R77="","",'基本情報入力シート'!R77)</f>
        <v/>
      </c>
      <c r="N43" s="554" t="str">
        <f>IF('基本情報入力シート'!W77="","",'基本情報入力シート'!W77)</f>
        <v/>
      </c>
      <c r="O43" s="555" t="str">
        <f>IF('基本情報入力シート'!X77="","",'基本情報入力シート'!X77)</f>
        <v/>
      </c>
      <c r="P43" s="556" t="str">
        <f>IF('基本情報入力シート'!Y77="","",'基本情報入力シート'!Y77)</f>
        <v/>
      </c>
      <c r="Q43" s="564"/>
      <c r="R43" s="565"/>
      <c r="S43" s="566"/>
      <c r="T43" s="567"/>
      <c r="U43" s="567"/>
      <c r="V43" s="568"/>
      <c r="W43" s="491"/>
      <c r="X43" s="491"/>
      <c r="Y43" s="491"/>
      <c r="Z43" s="491"/>
    </row>
    <row r="44" ht="27.75" customHeight="1">
      <c r="A44" s="563">
        <f t="shared" si="1"/>
        <v>26</v>
      </c>
      <c r="B44" s="122" t="str">
        <f>IF('基本情報入力シート'!C78="","",'基本情報入力シート'!C78)</f>
        <v/>
      </c>
      <c r="C44" s="17"/>
      <c r="D44" s="17"/>
      <c r="E44" s="17"/>
      <c r="F44" s="17"/>
      <c r="G44" s="17"/>
      <c r="H44" s="17"/>
      <c r="I44" s="17"/>
      <c r="J44" s="17"/>
      <c r="K44" s="36"/>
      <c r="L44" s="553" t="str">
        <f>IF('基本情報入力シート'!M78="","",'基本情報入力シート'!M78)</f>
        <v/>
      </c>
      <c r="M44" s="554" t="str">
        <f>IF('基本情報入力シート'!R78="","",'基本情報入力シート'!R78)</f>
        <v/>
      </c>
      <c r="N44" s="554" t="str">
        <f>IF('基本情報入力シート'!W78="","",'基本情報入力シート'!W78)</f>
        <v/>
      </c>
      <c r="O44" s="555" t="str">
        <f>IF('基本情報入力シート'!X78="","",'基本情報入力シート'!X78)</f>
        <v/>
      </c>
      <c r="P44" s="556" t="str">
        <f>IF('基本情報入力シート'!Y78="","",'基本情報入力シート'!Y78)</f>
        <v/>
      </c>
      <c r="Q44" s="564"/>
      <c r="R44" s="565"/>
      <c r="S44" s="566"/>
      <c r="T44" s="567"/>
      <c r="U44" s="567"/>
      <c r="V44" s="568"/>
      <c r="W44" s="491"/>
      <c r="X44" s="491"/>
      <c r="Y44" s="491"/>
      <c r="Z44" s="491"/>
    </row>
    <row r="45" ht="27.75" customHeight="1">
      <c r="A45" s="563">
        <f t="shared" si="1"/>
        <v>27</v>
      </c>
      <c r="B45" s="122" t="str">
        <f>IF('基本情報入力シート'!C79="","",'基本情報入力シート'!C79)</f>
        <v/>
      </c>
      <c r="C45" s="17"/>
      <c r="D45" s="17"/>
      <c r="E45" s="17"/>
      <c r="F45" s="17"/>
      <c r="G45" s="17"/>
      <c r="H45" s="17"/>
      <c r="I45" s="17"/>
      <c r="J45" s="17"/>
      <c r="K45" s="36"/>
      <c r="L45" s="553" t="str">
        <f>IF('基本情報入力シート'!M79="","",'基本情報入力シート'!M79)</f>
        <v/>
      </c>
      <c r="M45" s="554" t="str">
        <f>IF('基本情報入力シート'!R79="","",'基本情報入力シート'!R79)</f>
        <v/>
      </c>
      <c r="N45" s="554" t="str">
        <f>IF('基本情報入力シート'!W79="","",'基本情報入力シート'!W79)</f>
        <v/>
      </c>
      <c r="O45" s="555" t="str">
        <f>IF('基本情報入力シート'!X79="","",'基本情報入力シート'!X79)</f>
        <v/>
      </c>
      <c r="P45" s="556" t="str">
        <f>IF('基本情報入力シート'!Y79="","",'基本情報入力シート'!Y79)</f>
        <v/>
      </c>
      <c r="Q45" s="564"/>
      <c r="R45" s="565"/>
      <c r="S45" s="566"/>
      <c r="T45" s="567"/>
      <c r="U45" s="567"/>
      <c r="V45" s="568"/>
      <c r="W45" s="491"/>
      <c r="X45" s="491"/>
      <c r="Y45" s="491"/>
      <c r="Z45" s="491"/>
    </row>
    <row r="46" ht="27.75" customHeight="1">
      <c r="A46" s="563">
        <f t="shared" si="1"/>
        <v>28</v>
      </c>
      <c r="B46" s="122" t="str">
        <f>IF('基本情報入力シート'!C80="","",'基本情報入力シート'!C80)</f>
        <v/>
      </c>
      <c r="C46" s="17"/>
      <c r="D46" s="17"/>
      <c r="E46" s="17"/>
      <c r="F46" s="17"/>
      <c r="G46" s="17"/>
      <c r="H46" s="17"/>
      <c r="I46" s="17"/>
      <c r="J46" s="17"/>
      <c r="K46" s="36"/>
      <c r="L46" s="553" t="str">
        <f>IF('基本情報入力シート'!M80="","",'基本情報入力シート'!M80)</f>
        <v/>
      </c>
      <c r="M46" s="554" t="str">
        <f>IF('基本情報入力シート'!R80="","",'基本情報入力シート'!R80)</f>
        <v/>
      </c>
      <c r="N46" s="554" t="str">
        <f>IF('基本情報入力シート'!W80="","",'基本情報入力シート'!W80)</f>
        <v/>
      </c>
      <c r="O46" s="555" t="str">
        <f>IF('基本情報入力シート'!X80="","",'基本情報入力シート'!X80)</f>
        <v/>
      </c>
      <c r="P46" s="556" t="str">
        <f>IF('基本情報入力シート'!Y80="","",'基本情報入力シート'!Y80)</f>
        <v/>
      </c>
      <c r="Q46" s="564"/>
      <c r="R46" s="565"/>
      <c r="S46" s="566"/>
      <c r="T46" s="567"/>
      <c r="U46" s="567"/>
      <c r="V46" s="568"/>
      <c r="W46" s="491"/>
      <c r="X46" s="491"/>
      <c r="Y46" s="491"/>
      <c r="Z46" s="491"/>
    </row>
    <row r="47" ht="27.75" customHeight="1">
      <c r="A47" s="563">
        <f t="shared" si="1"/>
        <v>29</v>
      </c>
      <c r="B47" s="122" t="str">
        <f>IF('基本情報入力シート'!C81="","",'基本情報入力シート'!C81)</f>
        <v/>
      </c>
      <c r="C47" s="17"/>
      <c r="D47" s="17"/>
      <c r="E47" s="17"/>
      <c r="F47" s="17"/>
      <c r="G47" s="17"/>
      <c r="H47" s="17"/>
      <c r="I47" s="17"/>
      <c r="J47" s="17"/>
      <c r="K47" s="36"/>
      <c r="L47" s="553" t="str">
        <f>IF('基本情報入力シート'!M81="","",'基本情報入力シート'!M81)</f>
        <v/>
      </c>
      <c r="M47" s="554" t="str">
        <f>IF('基本情報入力シート'!R81="","",'基本情報入力シート'!R81)</f>
        <v/>
      </c>
      <c r="N47" s="554" t="str">
        <f>IF('基本情報入力シート'!W81="","",'基本情報入力シート'!W81)</f>
        <v/>
      </c>
      <c r="O47" s="555" t="str">
        <f>IF('基本情報入力シート'!X81="","",'基本情報入力シート'!X81)</f>
        <v/>
      </c>
      <c r="P47" s="556" t="str">
        <f>IF('基本情報入力シート'!Y81="","",'基本情報入力シート'!Y81)</f>
        <v/>
      </c>
      <c r="Q47" s="564"/>
      <c r="R47" s="565"/>
      <c r="S47" s="559"/>
      <c r="T47" s="560"/>
      <c r="U47" s="560"/>
      <c r="V47" s="561"/>
      <c r="W47" s="491"/>
      <c r="X47" s="491"/>
      <c r="Y47" s="491"/>
      <c r="Z47" s="491"/>
    </row>
    <row r="48" ht="27.75" customHeight="1">
      <c r="A48" s="563">
        <f t="shared" si="1"/>
        <v>30</v>
      </c>
      <c r="B48" s="122" t="str">
        <f>IF('基本情報入力シート'!C82="","",'基本情報入力シート'!C82)</f>
        <v/>
      </c>
      <c r="C48" s="17"/>
      <c r="D48" s="17"/>
      <c r="E48" s="17"/>
      <c r="F48" s="17"/>
      <c r="G48" s="17"/>
      <c r="H48" s="17"/>
      <c r="I48" s="17"/>
      <c r="J48" s="17"/>
      <c r="K48" s="36"/>
      <c r="L48" s="553" t="str">
        <f>IF('基本情報入力シート'!M82="","",'基本情報入力シート'!M82)</f>
        <v/>
      </c>
      <c r="M48" s="554" t="str">
        <f>IF('基本情報入力シート'!R82="","",'基本情報入力シート'!R82)</f>
        <v/>
      </c>
      <c r="N48" s="554" t="str">
        <f>IF('基本情報入力シート'!W82="","",'基本情報入力シート'!W82)</f>
        <v/>
      </c>
      <c r="O48" s="555" t="str">
        <f>IF('基本情報入力シート'!X82="","",'基本情報入力シート'!X82)</f>
        <v/>
      </c>
      <c r="P48" s="556" t="str">
        <f>IF('基本情報入力シート'!Y82="","",'基本情報入力シート'!Y82)</f>
        <v/>
      </c>
      <c r="Q48" s="564"/>
      <c r="R48" s="565"/>
      <c r="S48" s="559"/>
      <c r="T48" s="560"/>
      <c r="U48" s="560"/>
      <c r="V48" s="561"/>
      <c r="W48" s="491"/>
      <c r="X48" s="491"/>
      <c r="Y48" s="491"/>
      <c r="Z48" s="491"/>
    </row>
    <row r="49" ht="27.75" customHeight="1">
      <c r="A49" s="563">
        <f t="shared" si="1"/>
        <v>31</v>
      </c>
      <c r="B49" s="122" t="str">
        <f>IF('基本情報入力シート'!C83="","",'基本情報入力シート'!C83)</f>
        <v/>
      </c>
      <c r="C49" s="17"/>
      <c r="D49" s="17"/>
      <c r="E49" s="17"/>
      <c r="F49" s="17"/>
      <c r="G49" s="17"/>
      <c r="H49" s="17"/>
      <c r="I49" s="17"/>
      <c r="J49" s="17"/>
      <c r="K49" s="36"/>
      <c r="L49" s="553" t="str">
        <f>IF('基本情報入力シート'!M83="","",'基本情報入力シート'!M83)</f>
        <v/>
      </c>
      <c r="M49" s="554" t="str">
        <f>IF('基本情報入力シート'!R83="","",'基本情報入力シート'!R83)</f>
        <v/>
      </c>
      <c r="N49" s="554" t="str">
        <f>IF('基本情報入力シート'!W83="","",'基本情報入力シート'!W83)</f>
        <v/>
      </c>
      <c r="O49" s="555" t="str">
        <f>IF('基本情報入力シート'!X83="","",'基本情報入力シート'!X83)</f>
        <v/>
      </c>
      <c r="P49" s="556" t="str">
        <f>IF('基本情報入力シート'!Y83="","",'基本情報入力シート'!Y83)</f>
        <v/>
      </c>
      <c r="Q49" s="564"/>
      <c r="R49" s="565"/>
      <c r="S49" s="559"/>
      <c r="T49" s="560"/>
      <c r="U49" s="560"/>
      <c r="V49" s="561"/>
      <c r="W49" s="491"/>
      <c r="X49" s="491"/>
      <c r="Y49" s="491"/>
      <c r="Z49" s="491"/>
    </row>
    <row r="50" ht="27.75" customHeight="1">
      <c r="A50" s="563">
        <f t="shared" si="1"/>
        <v>32</v>
      </c>
      <c r="B50" s="122" t="str">
        <f>IF('基本情報入力シート'!C84="","",'基本情報入力シート'!C84)</f>
        <v/>
      </c>
      <c r="C50" s="17"/>
      <c r="D50" s="17"/>
      <c r="E50" s="17"/>
      <c r="F50" s="17"/>
      <c r="G50" s="17"/>
      <c r="H50" s="17"/>
      <c r="I50" s="17"/>
      <c r="J50" s="17"/>
      <c r="K50" s="36"/>
      <c r="L50" s="553" t="str">
        <f>IF('基本情報入力シート'!M84="","",'基本情報入力シート'!M84)</f>
        <v/>
      </c>
      <c r="M50" s="554" t="str">
        <f>IF('基本情報入力シート'!R84="","",'基本情報入力シート'!R84)</f>
        <v/>
      </c>
      <c r="N50" s="554" t="str">
        <f>IF('基本情報入力シート'!W84="","",'基本情報入力シート'!W84)</f>
        <v/>
      </c>
      <c r="O50" s="555" t="str">
        <f>IF('基本情報入力シート'!X84="","",'基本情報入力シート'!X84)</f>
        <v/>
      </c>
      <c r="P50" s="556" t="str">
        <f>IF('基本情報入力シート'!Y84="","",'基本情報入力シート'!Y84)</f>
        <v/>
      </c>
      <c r="Q50" s="557"/>
      <c r="R50" s="558"/>
      <c r="S50" s="559"/>
      <c r="T50" s="560"/>
      <c r="U50" s="560"/>
      <c r="V50" s="561"/>
      <c r="W50" s="491"/>
      <c r="X50" s="491"/>
      <c r="Y50" s="491"/>
      <c r="Z50" s="491"/>
    </row>
    <row r="51" ht="27.75" customHeight="1">
      <c r="A51" s="563">
        <f t="shared" si="1"/>
        <v>33</v>
      </c>
      <c r="B51" s="122" t="str">
        <f>IF('基本情報入力シート'!C85="","",'基本情報入力シート'!C85)</f>
        <v/>
      </c>
      <c r="C51" s="17"/>
      <c r="D51" s="17"/>
      <c r="E51" s="17"/>
      <c r="F51" s="17"/>
      <c r="G51" s="17"/>
      <c r="H51" s="17"/>
      <c r="I51" s="17"/>
      <c r="J51" s="17"/>
      <c r="K51" s="36"/>
      <c r="L51" s="553" t="str">
        <f>IF('基本情報入力シート'!M85="","",'基本情報入力シート'!M85)</f>
        <v/>
      </c>
      <c r="M51" s="554" t="str">
        <f>IF('基本情報入力シート'!R85="","",'基本情報入力シート'!R85)</f>
        <v/>
      </c>
      <c r="N51" s="554" t="str">
        <f>IF('基本情報入力シート'!W85="","",'基本情報入力シート'!W85)</f>
        <v/>
      </c>
      <c r="O51" s="555" t="str">
        <f>IF('基本情報入力シート'!X85="","",'基本情報入力シート'!X85)</f>
        <v/>
      </c>
      <c r="P51" s="556" t="str">
        <f>IF('基本情報入力シート'!Y85="","",'基本情報入力シート'!Y85)</f>
        <v/>
      </c>
      <c r="Q51" s="557"/>
      <c r="R51" s="558"/>
      <c r="S51" s="559"/>
      <c r="T51" s="560"/>
      <c r="U51" s="560"/>
      <c r="V51" s="561"/>
      <c r="W51" s="491"/>
      <c r="X51" s="491"/>
      <c r="Y51" s="491"/>
      <c r="Z51" s="491"/>
    </row>
    <row r="52" ht="27.75" customHeight="1">
      <c r="A52" s="563">
        <f t="shared" si="1"/>
        <v>34</v>
      </c>
      <c r="B52" s="122" t="str">
        <f>IF('基本情報入力シート'!C86="","",'基本情報入力シート'!C86)</f>
        <v/>
      </c>
      <c r="C52" s="17"/>
      <c r="D52" s="17"/>
      <c r="E52" s="17"/>
      <c r="F52" s="17"/>
      <c r="G52" s="17"/>
      <c r="H52" s="17"/>
      <c r="I52" s="17"/>
      <c r="J52" s="17"/>
      <c r="K52" s="36"/>
      <c r="L52" s="553" t="str">
        <f>IF('基本情報入力シート'!M86="","",'基本情報入力シート'!M86)</f>
        <v/>
      </c>
      <c r="M52" s="554" t="str">
        <f>IF('基本情報入力シート'!R86="","",'基本情報入力シート'!R86)</f>
        <v/>
      </c>
      <c r="N52" s="554" t="str">
        <f>IF('基本情報入力シート'!W86="","",'基本情報入力シート'!W86)</f>
        <v/>
      </c>
      <c r="O52" s="555" t="str">
        <f>IF('基本情報入力シート'!X86="","",'基本情報入力シート'!X86)</f>
        <v/>
      </c>
      <c r="P52" s="556" t="str">
        <f>IF('基本情報入力シート'!Y86="","",'基本情報入力シート'!Y86)</f>
        <v/>
      </c>
      <c r="Q52" s="557"/>
      <c r="R52" s="558"/>
      <c r="S52" s="559"/>
      <c r="T52" s="560"/>
      <c r="U52" s="560"/>
      <c r="V52" s="561"/>
      <c r="W52" s="491"/>
      <c r="X52" s="491"/>
      <c r="Y52" s="491"/>
      <c r="Z52" s="491"/>
    </row>
    <row r="53" ht="27.75" customHeight="1">
      <c r="A53" s="563">
        <f t="shared" si="1"/>
        <v>35</v>
      </c>
      <c r="B53" s="122" t="str">
        <f>IF('基本情報入力シート'!C87="","",'基本情報入力シート'!C87)</f>
        <v/>
      </c>
      <c r="C53" s="17"/>
      <c r="D53" s="17"/>
      <c r="E53" s="17"/>
      <c r="F53" s="17"/>
      <c r="G53" s="17"/>
      <c r="H53" s="17"/>
      <c r="I53" s="17"/>
      <c r="J53" s="17"/>
      <c r="K53" s="36"/>
      <c r="L53" s="553" t="str">
        <f>IF('基本情報入力シート'!M87="","",'基本情報入力シート'!M87)</f>
        <v/>
      </c>
      <c r="M53" s="554" t="str">
        <f>IF('基本情報入力シート'!R87="","",'基本情報入力シート'!R87)</f>
        <v/>
      </c>
      <c r="N53" s="554" t="str">
        <f>IF('基本情報入力シート'!W87="","",'基本情報入力シート'!W87)</f>
        <v/>
      </c>
      <c r="O53" s="555" t="str">
        <f>IF('基本情報入力シート'!X87="","",'基本情報入力シート'!X87)</f>
        <v/>
      </c>
      <c r="P53" s="556" t="str">
        <f>IF('基本情報入力シート'!Y87="","",'基本情報入力シート'!Y87)</f>
        <v/>
      </c>
      <c r="Q53" s="557"/>
      <c r="R53" s="558"/>
      <c r="S53" s="559"/>
      <c r="T53" s="560"/>
      <c r="U53" s="560"/>
      <c r="V53" s="561"/>
      <c r="W53" s="491"/>
      <c r="X53" s="491"/>
      <c r="Y53" s="491"/>
      <c r="Z53" s="491"/>
    </row>
    <row r="54" ht="27.75" customHeight="1">
      <c r="A54" s="563">
        <f t="shared" si="1"/>
        <v>36</v>
      </c>
      <c r="B54" s="122" t="str">
        <f>IF('基本情報入力シート'!C88="","",'基本情報入力シート'!C88)</f>
        <v/>
      </c>
      <c r="C54" s="17"/>
      <c r="D54" s="17"/>
      <c r="E54" s="17"/>
      <c r="F54" s="17"/>
      <c r="G54" s="17"/>
      <c r="H54" s="17"/>
      <c r="I54" s="17"/>
      <c r="J54" s="17"/>
      <c r="K54" s="36"/>
      <c r="L54" s="553" t="str">
        <f>IF('基本情報入力シート'!M88="","",'基本情報入力シート'!M88)</f>
        <v/>
      </c>
      <c r="M54" s="554" t="str">
        <f>IF('基本情報入力シート'!R88="","",'基本情報入力シート'!R88)</f>
        <v/>
      </c>
      <c r="N54" s="554" t="str">
        <f>IF('基本情報入力シート'!W88="","",'基本情報入力シート'!W88)</f>
        <v/>
      </c>
      <c r="O54" s="555" t="str">
        <f>IF('基本情報入力シート'!X88="","",'基本情報入力シート'!X88)</f>
        <v/>
      </c>
      <c r="P54" s="556" t="str">
        <f>IF('基本情報入力シート'!Y88="","",'基本情報入力シート'!Y88)</f>
        <v/>
      </c>
      <c r="Q54" s="557"/>
      <c r="R54" s="558"/>
      <c r="S54" s="559"/>
      <c r="T54" s="560"/>
      <c r="U54" s="560"/>
      <c r="V54" s="561"/>
      <c r="W54" s="491"/>
      <c r="X54" s="491"/>
      <c r="Y54" s="491"/>
      <c r="Z54" s="491"/>
    </row>
    <row r="55" ht="27.75" customHeight="1">
      <c r="A55" s="563">
        <f t="shared" si="1"/>
        <v>37</v>
      </c>
      <c r="B55" s="122" t="str">
        <f>IF('基本情報入力シート'!C89="","",'基本情報入力シート'!C89)</f>
        <v/>
      </c>
      <c r="C55" s="17"/>
      <c r="D55" s="17"/>
      <c r="E55" s="17"/>
      <c r="F55" s="17"/>
      <c r="G55" s="17"/>
      <c r="H55" s="17"/>
      <c r="I55" s="17"/>
      <c r="J55" s="17"/>
      <c r="K55" s="36"/>
      <c r="L55" s="553" t="str">
        <f>IF('基本情報入力シート'!M89="","",'基本情報入力シート'!M89)</f>
        <v/>
      </c>
      <c r="M55" s="554" t="str">
        <f>IF('基本情報入力シート'!R89="","",'基本情報入力シート'!R89)</f>
        <v/>
      </c>
      <c r="N55" s="554" t="str">
        <f>IF('基本情報入力シート'!W89="","",'基本情報入力シート'!W89)</f>
        <v/>
      </c>
      <c r="O55" s="555" t="str">
        <f>IF('基本情報入力シート'!X89="","",'基本情報入力シート'!X89)</f>
        <v/>
      </c>
      <c r="P55" s="556" t="str">
        <f>IF('基本情報入力シート'!Y89="","",'基本情報入力シート'!Y89)</f>
        <v/>
      </c>
      <c r="Q55" s="557"/>
      <c r="R55" s="558"/>
      <c r="S55" s="559"/>
      <c r="T55" s="560"/>
      <c r="U55" s="560"/>
      <c r="V55" s="561"/>
      <c r="W55" s="491"/>
      <c r="X55" s="491"/>
      <c r="Y55" s="491"/>
      <c r="Z55" s="491"/>
    </row>
    <row r="56" ht="27.75" customHeight="1">
      <c r="A56" s="563">
        <f t="shared" si="1"/>
        <v>38</v>
      </c>
      <c r="B56" s="122" t="str">
        <f>IF('基本情報入力シート'!C90="","",'基本情報入力シート'!C90)</f>
        <v/>
      </c>
      <c r="C56" s="17"/>
      <c r="D56" s="17"/>
      <c r="E56" s="17"/>
      <c r="F56" s="17"/>
      <c r="G56" s="17"/>
      <c r="H56" s="17"/>
      <c r="I56" s="17"/>
      <c r="J56" s="17"/>
      <c r="K56" s="36"/>
      <c r="L56" s="553" t="str">
        <f>IF('基本情報入力シート'!M90="","",'基本情報入力シート'!M90)</f>
        <v/>
      </c>
      <c r="M56" s="554" t="str">
        <f>IF('基本情報入力シート'!R90="","",'基本情報入力シート'!R90)</f>
        <v/>
      </c>
      <c r="N56" s="554" t="str">
        <f>IF('基本情報入力シート'!W90="","",'基本情報入力シート'!W90)</f>
        <v/>
      </c>
      <c r="O56" s="555" t="str">
        <f>IF('基本情報入力シート'!X90="","",'基本情報入力シート'!X90)</f>
        <v/>
      </c>
      <c r="P56" s="556" t="str">
        <f>IF('基本情報入力シート'!Y90="","",'基本情報入力シート'!Y90)</f>
        <v/>
      </c>
      <c r="Q56" s="557"/>
      <c r="R56" s="558"/>
      <c r="S56" s="559"/>
      <c r="T56" s="560"/>
      <c r="U56" s="560"/>
      <c r="V56" s="561"/>
      <c r="W56" s="491"/>
      <c r="X56" s="491"/>
      <c r="Y56" s="491"/>
      <c r="Z56" s="491"/>
    </row>
    <row r="57" ht="27.75" customHeight="1">
      <c r="A57" s="563">
        <f t="shared" si="1"/>
        <v>39</v>
      </c>
      <c r="B57" s="122" t="str">
        <f>IF('基本情報入力シート'!C91="","",'基本情報入力シート'!C91)</f>
        <v/>
      </c>
      <c r="C57" s="17"/>
      <c r="D57" s="17"/>
      <c r="E57" s="17"/>
      <c r="F57" s="17"/>
      <c r="G57" s="17"/>
      <c r="H57" s="17"/>
      <c r="I57" s="17"/>
      <c r="J57" s="17"/>
      <c r="K57" s="36"/>
      <c r="L57" s="553" t="str">
        <f>IF('基本情報入力シート'!M91="","",'基本情報入力シート'!M91)</f>
        <v/>
      </c>
      <c r="M57" s="554" t="str">
        <f>IF('基本情報入力シート'!R91="","",'基本情報入力シート'!R91)</f>
        <v/>
      </c>
      <c r="N57" s="554" t="str">
        <f>IF('基本情報入力シート'!W91="","",'基本情報入力シート'!W91)</f>
        <v/>
      </c>
      <c r="O57" s="555" t="str">
        <f>IF('基本情報入力シート'!X91="","",'基本情報入力シート'!X91)</f>
        <v/>
      </c>
      <c r="P57" s="556" t="str">
        <f>IF('基本情報入力シート'!Y91="","",'基本情報入力シート'!Y91)</f>
        <v/>
      </c>
      <c r="Q57" s="557"/>
      <c r="R57" s="558"/>
      <c r="S57" s="559"/>
      <c r="T57" s="560"/>
      <c r="U57" s="560"/>
      <c r="V57" s="561"/>
      <c r="W57" s="491"/>
      <c r="X57" s="491"/>
      <c r="Y57" s="491"/>
      <c r="Z57" s="491"/>
    </row>
    <row r="58" ht="27.75" customHeight="1">
      <c r="A58" s="563">
        <f t="shared" si="1"/>
        <v>40</v>
      </c>
      <c r="B58" s="122" t="str">
        <f>IF('基本情報入力シート'!C92="","",'基本情報入力シート'!C92)</f>
        <v/>
      </c>
      <c r="C58" s="17"/>
      <c r="D58" s="17"/>
      <c r="E58" s="17"/>
      <c r="F58" s="17"/>
      <c r="G58" s="17"/>
      <c r="H58" s="17"/>
      <c r="I58" s="17"/>
      <c r="J58" s="17"/>
      <c r="K58" s="36"/>
      <c r="L58" s="553" t="str">
        <f>IF('基本情報入力シート'!M92="","",'基本情報入力シート'!M92)</f>
        <v/>
      </c>
      <c r="M58" s="554" t="str">
        <f>IF('基本情報入力シート'!R92="","",'基本情報入力シート'!R92)</f>
        <v/>
      </c>
      <c r="N58" s="554" t="str">
        <f>IF('基本情報入力シート'!W92="","",'基本情報入力シート'!W92)</f>
        <v/>
      </c>
      <c r="O58" s="555" t="str">
        <f>IF('基本情報入力シート'!X92="","",'基本情報入力シート'!X92)</f>
        <v/>
      </c>
      <c r="P58" s="556" t="str">
        <f>IF('基本情報入力シート'!Y92="","",'基本情報入力シート'!Y92)</f>
        <v/>
      </c>
      <c r="Q58" s="557"/>
      <c r="R58" s="558"/>
      <c r="S58" s="559"/>
      <c r="T58" s="560"/>
      <c r="U58" s="560"/>
      <c r="V58" s="561"/>
      <c r="W58" s="491"/>
      <c r="X58" s="491"/>
      <c r="Y58" s="491"/>
      <c r="Z58" s="491"/>
    </row>
    <row r="59" ht="27.75" customHeight="1">
      <c r="A59" s="563">
        <f t="shared" si="1"/>
        <v>41</v>
      </c>
      <c r="B59" s="122" t="str">
        <f>IF('基本情報入力シート'!C93="","",'基本情報入力シート'!C93)</f>
        <v/>
      </c>
      <c r="C59" s="17"/>
      <c r="D59" s="17"/>
      <c r="E59" s="17"/>
      <c r="F59" s="17"/>
      <c r="G59" s="17"/>
      <c r="H59" s="17"/>
      <c r="I59" s="17"/>
      <c r="J59" s="17"/>
      <c r="K59" s="36"/>
      <c r="L59" s="553" t="str">
        <f>IF('基本情報入力シート'!M93="","",'基本情報入力シート'!M93)</f>
        <v/>
      </c>
      <c r="M59" s="554" t="str">
        <f>IF('基本情報入力シート'!R93="","",'基本情報入力シート'!R93)</f>
        <v/>
      </c>
      <c r="N59" s="554" t="str">
        <f>IF('基本情報入力シート'!W93="","",'基本情報入力シート'!W93)</f>
        <v/>
      </c>
      <c r="O59" s="555" t="str">
        <f>IF('基本情報入力シート'!X93="","",'基本情報入力シート'!X93)</f>
        <v/>
      </c>
      <c r="P59" s="556" t="str">
        <f>IF('基本情報入力シート'!Y93="","",'基本情報入力シート'!Y93)</f>
        <v/>
      </c>
      <c r="Q59" s="557"/>
      <c r="R59" s="558"/>
      <c r="S59" s="559"/>
      <c r="T59" s="560"/>
      <c r="U59" s="560"/>
      <c r="V59" s="561"/>
      <c r="W59" s="491"/>
      <c r="X59" s="491"/>
      <c r="Y59" s="491"/>
      <c r="Z59" s="491"/>
    </row>
    <row r="60" ht="27.75" customHeight="1">
      <c r="A60" s="563">
        <f t="shared" si="1"/>
        <v>42</v>
      </c>
      <c r="B60" s="122" t="str">
        <f>IF('基本情報入力シート'!C94="","",'基本情報入力シート'!C94)</f>
        <v/>
      </c>
      <c r="C60" s="17"/>
      <c r="D60" s="17"/>
      <c r="E60" s="17"/>
      <c r="F60" s="17"/>
      <c r="G60" s="17"/>
      <c r="H60" s="17"/>
      <c r="I60" s="17"/>
      <c r="J60" s="17"/>
      <c r="K60" s="36"/>
      <c r="L60" s="553" t="str">
        <f>IF('基本情報入力シート'!M94="","",'基本情報入力シート'!M94)</f>
        <v/>
      </c>
      <c r="M60" s="554" t="str">
        <f>IF('基本情報入力シート'!R94="","",'基本情報入力シート'!R94)</f>
        <v/>
      </c>
      <c r="N60" s="554" t="str">
        <f>IF('基本情報入力シート'!W94="","",'基本情報入力シート'!W94)</f>
        <v/>
      </c>
      <c r="O60" s="555" t="str">
        <f>IF('基本情報入力シート'!X94="","",'基本情報入力シート'!X94)</f>
        <v/>
      </c>
      <c r="P60" s="556" t="str">
        <f>IF('基本情報入力シート'!Y94="","",'基本情報入力シート'!Y94)</f>
        <v/>
      </c>
      <c r="Q60" s="557"/>
      <c r="R60" s="558"/>
      <c r="S60" s="559"/>
      <c r="T60" s="560"/>
      <c r="U60" s="560"/>
      <c r="V60" s="561"/>
      <c r="W60" s="491"/>
      <c r="X60" s="491"/>
      <c r="Y60" s="491"/>
      <c r="Z60" s="491"/>
    </row>
    <row r="61" ht="27.75" customHeight="1">
      <c r="A61" s="563">
        <f t="shared" si="1"/>
        <v>43</v>
      </c>
      <c r="B61" s="122" t="str">
        <f>IF('基本情報入力シート'!C95="","",'基本情報入力シート'!C95)</f>
        <v/>
      </c>
      <c r="C61" s="17"/>
      <c r="D61" s="17"/>
      <c r="E61" s="17"/>
      <c r="F61" s="17"/>
      <c r="G61" s="17"/>
      <c r="H61" s="17"/>
      <c r="I61" s="17"/>
      <c r="J61" s="17"/>
      <c r="K61" s="36"/>
      <c r="L61" s="553" t="str">
        <f>IF('基本情報入力シート'!M95="","",'基本情報入力シート'!M95)</f>
        <v/>
      </c>
      <c r="M61" s="554" t="str">
        <f>IF('基本情報入力シート'!R95="","",'基本情報入力シート'!R95)</f>
        <v/>
      </c>
      <c r="N61" s="554" t="str">
        <f>IF('基本情報入力シート'!W95="","",'基本情報入力シート'!W95)</f>
        <v/>
      </c>
      <c r="O61" s="555" t="str">
        <f>IF('基本情報入力シート'!X95="","",'基本情報入力シート'!X95)</f>
        <v/>
      </c>
      <c r="P61" s="556" t="str">
        <f>IF('基本情報入力シート'!Y95="","",'基本情報入力シート'!Y95)</f>
        <v/>
      </c>
      <c r="Q61" s="557"/>
      <c r="R61" s="558"/>
      <c r="S61" s="559"/>
      <c r="T61" s="560"/>
      <c r="U61" s="560"/>
      <c r="V61" s="561"/>
      <c r="W61" s="491"/>
      <c r="X61" s="491"/>
      <c r="Y61" s="491"/>
      <c r="Z61" s="491"/>
    </row>
    <row r="62" ht="27.75" customHeight="1">
      <c r="A62" s="563">
        <f t="shared" si="1"/>
        <v>44</v>
      </c>
      <c r="B62" s="122" t="str">
        <f>IF('基本情報入力シート'!C96="","",'基本情報入力シート'!C96)</f>
        <v/>
      </c>
      <c r="C62" s="17"/>
      <c r="D62" s="17"/>
      <c r="E62" s="17"/>
      <c r="F62" s="17"/>
      <c r="G62" s="17"/>
      <c r="H62" s="17"/>
      <c r="I62" s="17"/>
      <c r="J62" s="17"/>
      <c r="K62" s="36"/>
      <c r="L62" s="553" t="str">
        <f>IF('基本情報入力シート'!M96="","",'基本情報入力シート'!M96)</f>
        <v/>
      </c>
      <c r="M62" s="554" t="str">
        <f>IF('基本情報入力シート'!R96="","",'基本情報入力シート'!R96)</f>
        <v/>
      </c>
      <c r="N62" s="554" t="str">
        <f>IF('基本情報入力シート'!W96="","",'基本情報入力シート'!W96)</f>
        <v/>
      </c>
      <c r="O62" s="555" t="str">
        <f>IF('基本情報入力シート'!X96="","",'基本情報入力シート'!X96)</f>
        <v/>
      </c>
      <c r="P62" s="556" t="str">
        <f>IF('基本情報入力シート'!Y96="","",'基本情報入力シート'!Y96)</f>
        <v/>
      </c>
      <c r="Q62" s="557"/>
      <c r="R62" s="558"/>
      <c r="S62" s="559"/>
      <c r="T62" s="560"/>
      <c r="U62" s="560"/>
      <c r="V62" s="561"/>
      <c r="W62" s="491"/>
      <c r="X62" s="491"/>
      <c r="Y62" s="491"/>
      <c r="Z62" s="491"/>
    </row>
    <row r="63" ht="27.75" customHeight="1">
      <c r="A63" s="563">
        <f t="shared" si="1"/>
        <v>45</v>
      </c>
      <c r="B63" s="122" t="str">
        <f>IF('基本情報入力シート'!C97="","",'基本情報入力シート'!C97)</f>
        <v/>
      </c>
      <c r="C63" s="17"/>
      <c r="D63" s="17"/>
      <c r="E63" s="17"/>
      <c r="F63" s="17"/>
      <c r="G63" s="17"/>
      <c r="H63" s="17"/>
      <c r="I63" s="17"/>
      <c r="J63" s="17"/>
      <c r="K63" s="36"/>
      <c r="L63" s="553" t="str">
        <f>IF('基本情報入力シート'!M97="","",'基本情報入力シート'!M97)</f>
        <v/>
      </c>
      <c r="M63" s="554" t="str">
        <f>IF('基本情報入力シート'!R97="","",'基本情報入力シート'!R97)</f>
        <v/>
      </c>
      <c r="N63" s="554" t="str">
        <f>IF('基本情報入力シート'!W97="","",'基本情報入力シート'!W97)</f>
        <v/>
      </c>
      <c r="O63" s="555" t="str">
        <f>IF('基本情報入力シート'!X97="","",'基本情報入力シート'!X97)</f>
        <v/>
      </c>
      <c r="P63" s="556" t="str">
        <f>IF('基本情報入力シート'!Y97="","",'基本情報入力シート'!Y97)</f>
        <v/>
      </c>
      <c r="Q63" s="557"/>
      <c r="R63" s="558"/>
      <c r="S63" s="559"/>
      <c r="T63" s="560"/>
      <c r="U63" s="560"/>
      <c r="V63" s="561"/>
      <c r="W63" s="491"/>
      <c r="X63" s="491"/>
      <c r="Y63" s="491"/>
      <c r="Z63" s="491"/>
    </row>
    <row r="64" ht="27.75" customHeight="1">
      <c r="A64" s="563">
        <f t="shared" si="1"/>
        <v>46</v>
      </c>
      <c r="B64" s="122" t="str">
        <f>IF('基本情報入力シート'!C98="","",'基本情報入力シート'!C98)</f>
        <v/>
      </c>
      <c r="C64" s="17"/>
      <c r="D64" s="17"/>
      <c r="E64" s="17"/>
      <c r="F64" s="17"/>
      <c r="G64" s="17"/>
      <c r="H64" s="17"/>
      <c r="I64" s="17"/>
      <c r="J64" s="17"/>
      <c r="K64" s="36"/>
      <c r="L64" s="553" t="str">
        <f>IF('基本情報入力シート'!M98="","",'基本情報入力シート'!M98)</f>
        <v/>
      </c>
      <c r="M64" s="554" t="str">
        <f>IF('基本情報入力シート'!R98="","",'基本情報入力シート'!R98)</f>
        <v/>
      </c>
      <c r="N64" s="554" t="str">
        <f>IF('基本情報入力シート'!W98="","",'基本情報入力シート'!W98)</f>
        <v/>
      </c>
      <c r="O64" s="555" t="str">
        <f>IF('基本情報入力シート'!X98="","",'基本情報入力シート'!X98)</f>
        <v/>
      </c>
      <c r="P64" s="556" t="str">
        <f>IF('基本情報入力シート'!Y98="","",'基本情報入力シート'!Y98)</f>
        <v/>
      </c>
      <c r="Q64" s="557"/>
      <c r="R64" s="558"/>
      <c r="S64" s="559"/>
      <c r="T64" s="560"/>
      <c r="U64" s="560"/>
      <c r="V64" s="561"/>
      <c r="W64" s="491"/>
      <c r="X64" s="491"/>
      <c r="Y64" s="491"/>
      <c r="Z64" s="491"/>
    </row>
    <row r="65" ht="27.75" customHeight="1">
      <c r="A65" s="563">
        <f t="shared" si="1"/>
        <v>47</v>
      </c>
      <c r="B65" s="122" t="str">
        <f>IF('基本情報入力シート'!C99="","",'基本情報入力シート'!C99)</f>
        <v/>
      </c>
      <c r="C65" s="17"/>
      <c r="D65" s="17"/>
      <c r="E65" s="17"/>
      <c r="F65" s="17"/>
      <c r="G65" s="17"/>
      <c r="H65" s="17"/>
      <c r="I65" s="17"/>
      <c r="J65" s="17"/>
      <c r="K65" s="36"/>
      <c r="L65" s="553" t="str">
        <f>IF('基本情報入力シート'!M99="","",'基本情報入力シート'!M99)</f>
        <v/>
      </c>
      <c r="M65" s="554" t="str">
        <f>IF('基本情報入力シート'!R99="","",'基本情報入力シート'!R99)</f>
        <v/>
      </c>
      <c r="N65" s="554" t="str">
        <f>IF('基本情報入力シート'!W99="","",'基本情報入力シート'!W99)</f>
        <v/>
      </c>
      <c r="O65" s="555" t="str">
        <f>IF('基本情報入力シート'!X99="","",'基本情報入力シート'!X99)</f>
        <v/>
      </c>
      <c r="P65" s="556" t="str">
        <f>IF('基本情報入力シート'!Y99="","",'基本情報入力シート'!Y99)</f>
        <v/>
      </c>
      <c r="Q65" s="557"/>
      <c r="R65" s="558"/>
      <c r="S65" s="559"/>
      <c r="T65" s="560"/>
      <c r="U65" s="560"/>
      <c r="V65" s="561"/>
      <c r="W65" s="491"/>
      <c r="X65" s="491"/>
      <c r="Y65" s="491"/>
      <c r="Z65" s="491"/>
    </row>
    <row r="66" ht="27.75" customHeight="1">
      <c r="A66" s="563">
        <f t="shared" si="1"/>
        <v>48</v>
      </c>
      <c r="B66" s="122" t="str">
        <f>IF('基本情報入力シート'!C100="","",'基本情報入力シート'!C100)</f>
        <v/>
      </c>
      <c r="C66" s="17"/>
      <c r="D66" s="17"/>
      <c r="E66" s="17"/>
      <c r="F66" s="17"/>
      <c r="G66" s="17"/>
      <c r="H66" s="17"/>
      <c r="I66" s="17"/>
      <c r="J66" s="17"/>
      <c r="K66" s="36"/>
      <c r="L66" s="553" t="str">
        <f>IF('基本情報入力シート'!M100="","",'基本情報入力シート'!M100)</f>
        <v/>
      </c>
      <c r="M66" s="554" t="str">
        <f>IF('基本情報入力シート'!R100="","",'基本情報入力シート'!R100)</f>
        <v/>
      </c>
      <c r="N66" s="554" t="str">
        <f>IF('基本情報入力シート'!W100="","",'基本情報入力シート'!W100)</f>
        <v/>
      </c>
      <c r="O66" s="555" t="str">
        <f>IF('基本情報入力シート'!X100="","",'基本情報入力シート'!X100)</f>
        <v/>
      </c>
      <c r="P66" s="556" t="str">
        <f>IF('基本情報入力シート'!Y100="","",'基本情報入力シート'!Y100)</f>
        <v/>
      </c>
      <c r="Q66" s="557"/>
      <c r="R66" s="558"/>
      <c r="S66" s="559"/>
      <c r="T66" s="560"/>
      <c r="U66" s="560"/>
      <c r="V66" s="561"/>
      <c r="W66" s="491"/>
      <c r="X66" s="491"/>
      <c r="Y66" s="491"/>
      <c r="Z66" s="491"/>
    </row>
    <row r="67" ht="27.75" customHeight="1">
      <c r="A67" s="563">
        <f t="shared" si="1"/>
        <v>49</v>
      </c>
      <c r="B67" s="122" t="str">
        <f>IF('基本情報入力シート'!C101="","",'基本情報入力シート'!C101)</f>
        <v/>
      </c>
      <c r="C67" s="17"/>
      <c r="D67" s="17"/>
      <c r="E67" s="17"/>
      <c r="F67" s="17"/>
      <c r="G67" s="17"/>
      <c r="H67" s="17"/>
      <c r="I67" s="17"/>
      <c r="J67" s="17"/>
      <c r="K67" s="36"/>
      <c r="L67" s="553" t="str">
        <f>IF('基本情報入力シート'!M101="","",'基本情報入力シート'!M101)</f>
        <v/>
      </c>
      <c r="M67" s="554" t="str">
        <f>IF('基本情報入力シート'!R101="","",'基本情報入力シート'!R101)</f>
        <v/>
      </c>
      <c r="N67" s="554" t="str">
        <f>IF('基本情報入力シート'!W101="","",'基本情報入力シート'!W101)</f>
        <v/>
      </c>
      <c r="O67" s="555" t="str">
        <f>IF('基本情報入力シート'!X101="","",'基本情報入力シート'!X101)</f>
        <v/>
      </c>
      <c r="P67" s="556" t="str">
        <f>IF('基本情報入力シート'!Y101="","",'基本情報入力シート'!Y101)</f>
        <v/>
      </c>
      <c r="Q67" s="557"/>
      <c r="R67" s="558"/>
      <c r="S67" s="559"/>
      <c r="T67" s="560"/>
      <c r="U67" s="560"/>
      <c r="V67" s="561"/>
      <c r="W67" s="491"/>
      <c r="X67" s="491"/>
      <c r="Y67" s="491"/>
      <c r="Z67" s="491"/>
    </row>
    <row r="68" ht="27.75" customHeight="1">
      <c r="A68" s="563">
        <f t="shared" si="1"/>
        <v>50</v>
      </c>
      <c r="B68" s="122" t="str">
        <f>IF('基本情報入力シート'!C102="","",'基本情報入力シート'!C102)</f>
        <v/>
      </c>
      <c r="C68" s="17"/>
      <c r="D68" s="17"/>
      <c r="E68" s="17"/>
      <c r="F68" s="17"/>
      <c r="G68" s="17"/>
      <c r="H68" s="17"/>
      <c r="I68" s="17"/>
      <c r="J68" s="17"/>
      <c r="K68" s="36"/>
      <c r="L68" s="553" t="str">
        <f>IF('基本情報入力シート'!M102="","",'基本情報入力シート'!M102)</f>
        <v/>
      </c>
      <c r="M68" s="554" t="str">
        <f>IF('基本情報入力シート'!R102="","",'基本情報入力シート'!R102)</f>
        <v/>
      </c>
      <c r="N68" s="554" t="str">
        <f>IF('基本情報入力シート'!W102="","",'基本情報入力シート'!W102)</f>
        <v/>
      </c>
      <c r="O68" s="555" t="str">
        <f>IF('基本情報入力シート'!X102="","",'基本情報入力シート'!X102)</f>
        <v/>
      </c>
      <c r="P68" s="556" t="str">
        <f>IF('基本情報入力シート'!Y102="","",'基本情報入力シート'!Y102)</f>
        <v/>
      </c>
      <c r="Q68" s="557"/>
      <c r="R68" s="558"/>
      <c r="S68" s="559"/>
      <c r="T68" s="560"/>
      <c r="U68" s="560"/>
      <c r="V68" s="561"/>
      <c r="W68" s="491"/>
      <c r="X68" s="491"/>
      <c r="Y68" s="491"/>
      <c r="Z68" s="491"/>
    </row>
    <row r="69" ht="27.75" customHeight="1">
      <c r="A69" s="563">
        <f t="shared" si="1"/>
        <v>51</v>
      </c>
      <c r="B69" s="122" t="str">
        <f>IF('基本情報入力シート'!C103="","",'基本情報入力シート'!C103)</f>
        <v/>
      </c>
      <c r="C69" s="17"/>
      <c r="D69" s="17"/>
      <c r="E69" s="17"/>
      <c r="F69" s="17"/>
      <c r="G69" s="17"/>
      <c r="H69" s="17"/>
      <c r="I69" s="17"/>
      <c r="J69" s="17"/>
      <c r="K69" s="36"/>
      <c r="L69" s="553" t="str">
        <f>IF('基本情報入力シート'!M103="","",'基本情報入力シート'!M103)</f>
        <v/>
      </c>
      <c r="M69" s="554" t="str">
        <f>IF('基本情報入力シート'!R103="","",'基本情報入力シート'!R103)</f>
        <v/>
      </c>
      <c r="N69" s="554" t="str">
        <f>IF('基本情報入力シート'!W103="","",'基本情報入力シート'!W103)</f>
        <v/>
      </c>
      <c r="O69" s="555" t="str">
        <f>IF('基本情報入力シート'!X103="","",'基本情報入力シート'!X103)</f>
        <v/>
      </c>
      <c r="P69" s="556" t="str">
        <f>IF('基本情報入力シート'!Y103="","",'基本情報入力シート'!Y103)</f>
        <v/>
      </c>
      <c r="Q69" s="557"/>
      <c r="R69" s="558"/>
      <c r="S69" s="559"/>
      <c r="T69" s="560"/>
      <c r="U69" s="560"/>
      <c r="V69" s="561"/>
      <c r="W69" s="491"/>
      <c r="X69" s="491"/>
      <c r="Y69" s="491"/>
      <c r="Z69" s="491"/>
    </row>
    <row r="70" ht="27.75" customHeight="1">
      <c r="A70" s="563">
        <f t="shared" si="1"/>
        <v>52</v>
      </c>
      <c r="B70" s="122" t="str">
        <f>IF('基本情報入力シート'!C104="","",'基本情報入力シート'!C104)</f>
        <v/>
      </c>
      <c r="C70" s="17"/>
      <c r="D70" s="17"/>
      <c r="E70" s="17"/>
      <c r="F70" s="17"/>
      <c r="G70" s="17"/>
      <c r="H70" s="17"/>
      <c r="I70" s="17"/>
      <c r="J70" s="17"/>
      <c r="K70" s="36"/>
      <c r="L70" s="553" t="str">
        <f>IF('基本情報入力シート'!M104="","",'基本情報入力シート'!M104)</f>
        <v/>
      </c>
      <c r="M70" s="554" t="str">
        <f>IF('基本情報入力シート'!R104="","",'基本情報入力シート'!R104)</f>
        <v/>
      </c>
      <c r="N70" s="554" t="str">
        <f>IF('基本情報入力シート'!W104="","",'基本情報入力シート'!W104)</f>
        <v/>
      </c>
      <c r="O70" s="555" t="str">
        <f>IF('基本情報入力シート'!X104="","",'基本情報入力シート'!X104)</f>
        <v/>
      </c>
      <c r="P70" s="556" t="str">
        <f>IF('基本情報入力シート'!Y104="","",'基本情報入力シート'!Y104)</f>
        <v/>
      </c>
      <c r="Q70" s="557"/>
      <c r="R70" s="558"/>
      <c r="S70" s="559"/>
      <c r="T70" s="560"/>
      <c r="U70" s="560"/>
      <c r="V70" s="561"/>
      <c r="W70" s="491"/>
      <c r="X70" s="491"/>
      <c r="Y70" s="491"/>
      <c r="Z70" s="491"/>
    </row>
    <row r="71" ht="27.75" customHeight="1">
      <c r="A71" s="563">
        <f t="shared" si="1"/>
        <v>53</v>
      </c>
      <c r="B71" s="122" t="str">
        <f>IF('基本情報入力シート'!C105="","",'基本情報入力シート'!C105)</f>
        <v/>
      </c>
      <c r="C71" s="17"/>
      <c r="D71" s="17"/>
      <c r="E71" s="17"/>
      <c r="F71" s="17"/>
      <c r="G71" s="17"/>
      <c r="H71" s="17"/>
      <c r="I71" s="17"/>
      <c r="J71" s="17"/>
      <c r="K71" s="36"/>
      <c r="L71" s="553" t="str">
        <f>IF('基本情報入力シート'!M105="","",'基本情報入力シート'!M105)</f>
        <v/>
      </c>
      <c r="M71" s="554" t="str">
        <f>IF('基本情報入力シート'!R105="","",'基本情報入力シート'!R105)</f>
        <v/>
      </c>
      <c r="N71" s="554" t="str">
        <f>IF('基本情報入力シート'!W105="","",'基本情報入力シート'!W105)</f>
        <v/>
      </c>
      <c r="O71" s="555" t="str">
        <f>IF('基本情報入力シート'!X105="","",'基本情報入力シート'!X105)</f>
        <v/>
      </c>
      <c r="P71" s="556" t="str">
        <f>IF('基本情報入力シート'!Y105="","",'基本情報入力シート'!Y105)</f>
        <v/>
      </c>
      <c r="Q71" s="557"/>
      <c r="R71" s="558"/>
      <c r="S71" s="559"/>
      <c r="T71" s="560"/>
      <c r="U71" s="560"/>
      <c r="V71" s="561"/>
      <c r="W71" s="491"/>
      <c r="X71" s="491"/>
      <c r="Y71" s="491"/>
      <c r="Z71" s="491"/>
    </row>
    <row r="72" ht="27.75" customHeight="1">
      <c r="A72" s="563">
        <f t="shared" si="1"/>
        <v>54</v>
      </c>
      <c r="B72" s="122" t="str">
        <f>IF('基本情報入力シート'!C106="","",'基本情報入力シート'!C106)</f>
        <v/>
      </c>
      <c r="C72" s="17"/>
      <c r="D72" s="17"/>
      <c r="E72" s="17"/>
      <c r="F72" s="17"/>
      <c r="G72" s="17"/>
      <c r="H72" s="17"/>
      <c r="I72" s="17"/>
      <c r="J72" s="17"/>
      <c r="K72" s="36"/>
      <c r="L72" s="553" t="str">
        <f>IF('基本情報入力シート'!M106="","",'基本情報入力シート'!M106)</f>
        <v/>
      </c>
      <c r="M72" s="554" t="str">
        <f>IF('基本情報入力シート'!R106="","",'基本情報入力シート'!R106)</f>
        <v/>
      </c>
      <c r="N72" s="554" t="str">
        <f>IF('基本情報入力シート'!W106="","",'基本情報入力シート'!W106)</f>
        <v/>
      </c>
      <c r="O72" s="555" t="str">
        <f>IF('基本情報入力シート'!X106="","",'基本情報入力シート'!X106)</f>
        <v/>
      </c>
      <c r="P72" s="556" t="str">
        <f>IF('基本情報入力シート'!Y106="","",'基本情報入力シート'!Y106)</f>
        <v/>
      </c>
      <c r="Q72" s="557"/>
      <c r="R72" s="558"/>
      <c r="S72" s="559"/>
      <c r="T72" s="560"/>
      <c r="U72" s="560"/>
      <c r="V72" s="561"/>
      <c r="W72" s="491"/>
      <c r="X72" s="491"/>
      <c r="Y72" s="491"/>
      <c r="Z72" s="491"/>
    </row>
    <row r="73" ht="27.75" customHeight="1">
      <c r="A73" s="563">
        <f t="shared" si="1"/>
        <v>55</v>
      </c>
      <c r="B73" s="122" t="str">
        <f>IF('基本情報入力シート'!C107="","",'基本情報入力シート'!C107)</f>
        <v/>
      </c>
      <c r="C73" s="17"/>
      <c r="D73" s="17"/>
      <c r="E73" s="17"/>
      <c r="F73" s="17"/>
      <c r="G73" s="17"/>
      <c r="H73" s="17"/>
      <c r="I73" s="17"/>
      <c r="J73" s="17"/>
      <c r="K73" s="36"/>
      <c r="L73" s="553" t="str">
        <f>IF('基本情報入力シート'!M107="","",'基本情報入力シート'!M107)</f>
        <v/>
      </c>
      <c r="M73" s="554" t="str">
        <f>IF('基本情報入力シート'!R107="","",'基本情報入力シート'!R107)</f>
        <v/>
      </c>
      <c r="N73" s="554" t="str">
        <f>IF('基本情報入力シート'!W107="","",'基本情報入力シート'!W107)</f>
        <v/>
      </c>
      <c r="O73" s="555" t="str">
        <f>IF('基本情報入力シート'!X107="","",'基本情報入力シート'!X107)</f>
        <v/>
      </c>
      <c r="P73" s="556" t="str">
        <f>IF('基本情報入力シート'!Y107="","",'基本情報入力シート'!Y107)</f>
        <v/>
      </c>
      <c r="Q73" s="557"/>
      <c r="R73" s="558"/>
      <c r="S73" s="559"/>
      <c r="T73" s="560"/>
      <c r="U73" s="560"/>
      <c r="V73" s="561"/>
      <c r="W73" s="491"/>
      <c r="X73" s="491"/>
      <c r="Y73" s="491"/>
      <c r="Z73" s="491"/>
    </row>
    <row r="74" ht="27.75" customHeight="1">
      <c r="A74" s="563">
        <f t="shared" si="1"/>
        <v>56</v>
      </c>
      <c r="B74" s="122" t="str">
        <f>IF('基本情報入力シート'!C108="","",'基本情報入力シート'!C108)</f>
        <v/>
      </c>
      <c r="C74" s="17"/>
      <c r="D74" s="17"/>
      <c r="E74" s="17"/>
      <c r="F74" s="17"/>
      <c r="G74" s="17"/>
      <c r="H74" s="17"/>
      <c r="I74" s="17"/>
      <c r="J74" s="17"/>
      <c r="K74" s="36"/>
      <c r="L74" s="553" t="str">
        <f>IF('基本情報入力シート'!M108="","",'基本情報入力シート'!M108)</f>
        <v/>
      </c>
      <c r="M74" s="554" t="str">
        <f>IF('基本情報入力シート'!R108="","",'基本情報入力シート'!R108)</f>
        <v/>
      </c>
      <c r="N74" s="554" t="str">
        <f>IF('基本情報入力シート'!W108="","",'基本情報入力シート'!W108)</f>
        <v/>
      </c>
      <c r="O74" s="555" t="str">
        <f>IF('基本情報入力シート'!X108="","",'基本情報入力シート'!X108)</f>
        <v/>
      </c>
      <c r="P74" s="556" t="str">
        <f>IF('基本情報入力シート'!Y108="","",'基本情報入力シート'!Y108)</f>
        <v/>
      </c>
      <c r="Q74" s="557"/>
      <c r="R74" s="558"/>
      <c r="S74" s="559"/>
      <c r="T74" s="560"/>
      <c r="U74" s="560"/>
      <c r="V74" s="561"/>
      <c r="W74" s="491"/>
      <c r="X74" s="491"/>
      <c r="Y74" s="491"/>
      <c r="Z74" s="491"/>
    </row>
    <row r="75" ht="27.75" customHeight="1">
      <c r="A75" s="563">
        <f t="shared" si="1"/>
        <v>57</v>
      </c>
      <c r="B75" s="122" t="str">
        <f>IF('基本情報入力シート'!C109="","",'基本情報入力シート'!C109)</f>
        <v/>
      </c>
      <c r="C75" s="17"/>
      <c r="D75" s="17"/>
      <c r="E75" s="17"/>
      <c r="F75" s="17"/>
      <c r="G75" s="17"/>
      <c r="H75" s="17"/>
      <c r="I75" s="17"/>
      <c r="J75" s="17"/>
      <c r="K75" s="36"/>
      <c r="L75" s="553" t="str">
        <f>IF('基本情報入力シート'!M109="","",'基本情報入力シート'!M109)</f>
        <v/>
      </c>
      <c r="M75" s="554" t="str">
        <f>IF('基本情報入力シート'!R109="","",'基本情報入力シート'!R109)</f>
        <v/>
      </c>
      <c r="N75" s="554" t="str">
        <f>IF('基本情報入力シート'!W109="","",'基本情報入力シート'!W109)</f>
        <v/>
      </c>
      <c r="O75" s="555" t="str">
        <f>IF('基本情報入力シート'!X109="","",'基本情報入力シート'!X109)</f>
        <v/>
      </c>
      <c r="P75" s="556" t="str">
        <f>IF('基本情報入力シート'!Y109="","",'基本情報入力シート'!Y109)</f>
        <v/>
      </c>
      <c r="Q75" s="557"/>
      <c r="R75" s="558"/>
      <c r="S75" s="559"/>
      <c r="T75" s="560"/>
      <c r="U75" s="560"/>
      <c r="V75" s="561"/>
      <c r="W75" s="491"/>
      <c r="X75" s="491"/>
      <c r="Y75" s="491"/>
      <c r="Z75" s="491"/>
    </row>
    <row r="76" ht="27.75" customHeight="1">
      <c r="A76" s="563">
        <f t="shared" si="1"/>
        <v>58</v>
      </c>
      <c r="B76" s="122" t="str">
        <f>IF('基本情報入力シート'!C110="","",'基本情報入力シート'!C110)</f>
        <v/>
      </c>
      <c r="C76" s="17"/>
      <c r="D76" s="17"/>
      <c r="E76" s="17"/>
      <c r="F76" s="17"/>
      <c r="G76" s="17"/>
      <c r="H76" s="17"/>
      <c r="I76" s="17"/>
      <c r="J76" s="17"/>
      <c r="K76" s="36"/>
      <c r="L76" s="553" t="str">
        <f>IF('基本情報入力シート'!M110="","",'基本情報入力シート'!M110)</f>
        <v/>
      </c>
      <c r="M76" s="554" t="str">
        <f>IF('基本情報入力シート'!R110="","",'基本情報入力シート'!R110)</f>
        <v/>
      </c>
      <c r="N76" s="554" t="str">
        <f>IF('基本情報入力シート'!W110="","",'基本情報入力シート'!W110)</f>
        <v/>
      </c>
      <c r="O76" s="555" t="str">
        <f>IF('基本情報入力シート'!X110="","",'基本情報入力シート'!X110)</f>
        <v/>
      </c>
      <c r="P76" s="556" t="str">
        <f>IF('基本情報入力シート'!Y110="","",'基本情報入力シート'!Y110)</f>
        <v/>
      </c>
      <c r="Q76" s="557"/>
      <c r="R76" s="558"/>
      <c r="S76" s="559"/>
      <c r="T76" s="560"/>
      <c r="U76" s="560"/>
      <c r="V76" s="561"/>
      <c r="W76" s="491"/>
      <c r="X76" s="491"/>
      <c r="Y76" s="491"/>
      <c r="Z76" s="491"/>
    </row>
    <row r="77" ht="27.75" customHeight="1">
      <c r="A77" s="563">
        <f t="shared" si="1"/>
        <v>59</v>
      </c>
      <c r="B77" s="122" t="str">
        <f>IF('基本情報入力シート'!C111="","",'基本情報入力シート'!C111)</f>
        <v/>
      </c>
      <c r="C77" s="17"/>
      <c r="D77" s="17"/>
      <c r="E77" s="17"/>
      <c r="F77" s="17"/>
      <c r="G77" s="17"/>
      <c r="H77" s="17"/>
      <c r="I77" s="17"/>
      <c r="J77" s="17"/>
      <c r="K77" s="36"/>
      <c r="L77" s="553" t="str">
        <f>IF('基本情報入力シート'!M111="","",'基本情報入力シート'!M111)</f>
        <v/>
      </c>
      <c r="M77" s="554" t="str">
        <f>IF('基本情報入力シート'!R111="","",'基本情報入力シート'!R111)</f>
        <v/>
      </c>
      <c r="N77" s="554" t="str">
        <f>IF('基本情報入力シート'!W111="","",'基本情報入力シート'!W111)</f>
        <v/>
      </c>
      <c r="O77" s="555" t="str">
        <f>IF('基本情報入力シート'!X111="","",'基本情報入力シート'!X111)</f>
        <v/>
      </c>
      <c r="P77" s="556" t="str">
        <f>IF('基本情報入力シート'!Y111="","",'基本情報入力シート'!Y111)</f>
        <v/>
      </c>
      <c r="Q77" s="557"/>
      <c r="R77" s="558"/>
      <c r="S77" s="559"/>
      <c r="T77" s="560"/>
      <c r="U77" s="560"/>
      <c r="V77" s="561"/>
      <c r="W77" s="491"/>
      <c r="X77" s="491"/>
      <c r="Y77" s="491"/>
      <c r="Z77" s="491"/>
    </row>
    <row r="78" ht="27.75" customHeight="1">
      <c r="A78" s="563">
        <f t="shared" si="1"/>
        <v>60</v>
      </c>
      <c r="B78" s="122" t="str">
        <f>IF('基本情報入力シート'!C112="","",'基本情報入力シート'!C112)</f>
        <v/>
      </c>
      <c r="C78" s="17"/>
      <c r="D78" s="17"/>
      <c r="E78" s="17"/>
      <c r="F78" s="17"/>
      <c r="G78" s="17"/>
      <c r="H78" s="17"/>
      <c r="I78" s="17"/>
      <c r="J78" s="17"/>
      <c r="K78" s="36"/>
      <c r="L78" s="553" t="str">
        <f>IF('基本情報入力シート'!M112="","",'基本情報入力シート'!M112)</f>
        <v/>
      </c>
      <c r="M78" s="554" t="str">
        <f>IF('基本情報入力シート'!R112="","",'基本情報入力シート'!R112)</f>
        <v/>
      </c>
      <c r="N78" s="554" t="str">
        <f>IF('基本情報入力シート'!W112="","",'基本情報入力シート'!W112)</f>
        <v/>
      </c>
      <c r="O78" s="555" t="str">
        <f>IF('基本情報入力シート'!X112="","",'基本情報入力シート'!X112)</f>
        <v/>
      </c>
      <c r="P78" s="556" t="str">
        <f>IF('基本情報入力シート'!Y112="","",'基本情報入力シート'!Y112)</f>
        <v/>
      </c>
      <c r="Q78" s="557"/>
      <c r="R78" s="558"/>
      <c r="S78" s="559"/>
      <c r="T78" s="560"/>
      <c r="U78" s="560"/>
      <c r="V78" s="561"/>
      <c r="W78" s="491"/>
      <c r="X78" s="491"/>
      <c r="Y78" s="491"/>
      <c r="Z78" s="491"/>
    </row>
    <row r="79" ht="27.75" customHeight="1">
      <c r="A79" s="563">
        <f t="shared" si="1"/>
        <v>61</v>
      </c>
      <c r="B79" s="122" t="str">
        <f>IF('基本情報入力シート'!C113="","",'基本情報入力シート'!C113)</f>
        <v/>
      </c>
      <c r="C79" s="17"/>
      <c r="D79" s="17"/>
      <c r="E79" s="17"/>
      <c r="F79" s="17"/>
      <c r="G79" s="17"/>
      <c r="H79" s="17"/>
      <c r="I79" s="17"/>
      <c r="J79" s="17"/>
      <c r="K79" s="36"/>
      <c r="L79" s="553" t="str">
        <f>IF('基本情報入力シート'!M113="","",'基本情報入力シート'!M113)</f>
        <v/>
      </c>
      <c r="M79" s="554" t="str">
        <f>IF('基本情報入力シート'!R113="","",'基本情報入力シート'!R113)</f>
        <v/>
      </c>
      <c r="N79" s="554" t="str">
        <f>IF('基本情報入力シート'!W113="","",'基本情報入力シート'!W113)</f>
        <v/>
      </c>
      <c r="O79" s="555" t="str">
        <f>IF('基本情報入力シート'!X113="","",'基本情報入力シート'!X113)</f>
        <v/>
      </c>
      <c r="P79" s="556" t="str">
        <f>IF('基本情報入力シート'!Y113="","",'基本情報入力シート'!Y113)</f>
        <v/>
      </c>
      <c r="Q79" s="557"/>
      <c r="R79" s="558"/>
      <c r="S79" s="559"/>
      <c r="T79" s="560"/>
      <c r="U79" s="560"/>
      <c r="V79" s="561"/>
      <c r="W79" s="491"/>
      <c r="X79" s="491"/>
      <c r="Y79" s="491"/>
      <c r="Z79" s="491"/>
    </row>
    <row r="80" ht="27.75" customHeight="1">
      <c r="A80" s="563">
        <f t="shared" si="1"/>
        <v>62</v>
      </c>
      <c r="B80" s="122" t="str">
        <f>IF('基本情報入力シート'!C114="","",'基本情報入力シート'!C114)</f>
        <v/>
      </c>
      <c r="C80" s="17"/>
      <c r="D80" s="17"/>
      <c r="E80" s="17"/>
      <c r="F80" s="17"/>
      <c r="G80" s="17"/>
      <c r="H80" s="17"/>
      <c r="I80" s="17"/>
      <c r="J80" s="17"/>
      <c r="K80" s="36"/>
      <c r="L80" s="553" t="str">
        <f>IF('基本情報入力シート'!M114="","",'基本情報入力シート'!M114)</f>
        <v/>
      </c>
      <c r="M80" s="554" t="str">
        <f>IF('基本情報入力シート'!R114="","",'基本情報入力シート'!R114)</f>
        <v/>
      </c>
      <c r="N80" s="554" t="str">
        <f>IF('基本情報入力シート'!W114="","",'基本情報入力シート'!W114)</f>
        <v/>
      </c>
      <c r="O80" s="555" t="str">
        <f>IF('基本情報入力シート'!X114="","",'基本情報入力シート'!X114)</f>
        <v/>
      </c>
      <c r="P80" s="556" t="str">
        <f>IF('基本情報入力シート'!Y114="","",'基本情報入力シート'!Y114)</f>
        <v/>
      </c>
      <c r="Q80" s="557"/>
      <c r="R80" s="558"/>
      <c r="S80" s="559"/>
      <c r="T80" s="560"/>
      <c r="U80" s="560"/>
      <c r="V80" s="561"/>
      <c r="W80" s="491"/>
      <c r="X80" s="491"/>
      <c r="Y80" s="491"/>
      <c r="Z80" s="491"/>
    </row>
    <row r="81" ht="27.75" customHeight="1">
      <c r="A81" s="563">
        <f t="shared" si="1"/>
        <v>63</v>
      </c>
      <c r="B81" s="122" t="str">
        <f>IF('基本情報入力シート'!C115="","",'基本情報入力シート'!C115)</f>
        <v/>
      </c>
      <c r="C81" s="17"/>
      <c r="D81" s="17"/>
      <c r="E81" s="17"/>
      <c r="F81" s="17"/>
      <c r="G81" s="17"/>
      <c r="H81" s="17"/>
      <c r="I81" s="17"/>
      <c r="J81" s="17"/>
      <c r="K81" s="36"/>
      <c r="L81" s="553" t="str">
        <f>IF('基本情報入力シート'!M115="","",'基本情報入力シート'!M115)</f>
        <v/>
      </c>
      <c r="M81" s="554" t="str">
        <f>IF('基本情報入力シート'!R115="","",'基本情報入力シート'!R115)</f>
        <v/>
      </c>
      <c r="N81" s="554" t="str">
        <f>IF('基本情報入力シート'!W115="","",'基本情報入力シート'!W115)</f>
        <v/>
      </c>
      <c r="O81" s="555" t="str">
        <f>IF('基本情報入力シート'!X115="","",'基本情報入力シート'!X115)</f>
        <v/>
      </c>
      <c r="P81" s="556" t="str">
        <f>IF('基本情報入力シート'!Y115="","",'基本情報入力シート'!Y115)</f>
        <v/>
      </c>
      <c r="Q81" s="557"/>
      <c r="R81" s="558"/>
      <c r="S81" s="559"/>
      <c r="T81" s="560"/>
      <c r="U81" s="560"/>
      <c r="V81" s="561"/>
      <c r="W81" s="491"/>
      <c r="X81" s="491"/>
      <c r="Y81" s="491"/>
      <c r="Z81" s="491"/>
    </row>
    <row r="82" ht="27.75" customHeight="1">
      <c r="A82" s="563">
        <f t="shared" si="1"/>
        <v>64</v>
      </c>
      <c r="B82" s="122" t="str">
        <f>IF('基本情報入力シート'!C116="","",'基本情報入力シート'!C116)</f>
        <v/>
      </c>
      <c r="C82" s="17"/>
      <c r="D82" s="17"/>
      <c r="E82" s="17"/>
      <c r="F82" s="17"/>
      <c r="G82" s="17"/>
      <c r="H82" s="17"/>
      <c r="I82" s="17"/>
      <c r="J82" s="17"/>
      <c r="K82" s="36"/>
      <c r="L82" s="553" t="str">
        <f>IF('基本情報入力シート'!M116="","",'基本情報入力シート'!M116)</f>
        <v/>
      </c>
      <c r="M82" s="554" t="str">
        <f>IF('基本情報入力シート'!R116="","",'基本情報入力シート'!R116)</f>
        <v/>
      </c>
      <c r="N82" s="554" t="str">
        <f>IF('基本情報入力シート'!W116="","",'基本情報入力シート'!W116)</f>
        <v/>
      </c>
      <c r="O82" s="555" t="str">
        <f>IF('基本情報入力シート'!X116="","",'基本情報入力シート'!X116)</f>
        <v/>
      </c>
      <c r="P82" s="556" t="str">
        <f>IF('基本情報入力シート'!Y116="","",'基本情報入力シート'!Y116)</f>
        <v/>
      </c>
      <c r="Q82" s="557"/>
      <c r="R82" s="558"/>
      <c r="S82" s="559"/>
      <c r="T82" s="560"/>
      <c r="U82" s="560"/>
      <c r="V82" s="561"/>
      <c r="W82" s="491"/>
      <c r="X82" s="491"/>
      <c r="Y82" s="491"/>
      <c r="Z82" s="491"/>
    </row>
    <row r="83" ht="27.75" customHeight="1">
      <c r="A83" s="563">
        <f t="shared" si="1"/>
        <v>65</v>
      </c>
      <c r="B83" s="122" t="str">
        <f>IF('基本情報入力シート'!C117="","",'基本情報入力シート'!C117)</f>
        <v/>
      </c>
      <c r="C83" s="17"/>
      <c r="D83" s="17"/>
      <c r="E83" s="17"/>
      <c r="F83" s="17"/>
      <c r="G83" s="17"/>
      <c r="H83" s="17"/>
      <c r="I83" s="17"/>
      <c r="J83" s="17"/>
      <c r="K83" s="36"/>
      <c r="L83" s="553" t="str">
        <f>IF('基本情報入力シート'!M117="","",'基本情報入力シート'!M117)</f>
        <v/>
      </c>
      <c r="M83" s="554" t="str">
        <f>IF('基本情報入力シート'!R117="","",'基本情報入力シート'!R117)</f>
        <v/>
      </c>
      <c r="N83" s="554" t="str">
        <f>IF('基本情報入力シート'!W117="","",'基本情報入力シート'!W117)</f>
        <v/>
      </c>
      <c r="O83" s="555" t="str">
        <f>IF('基本情報入力シート'!X117="","",'基本情報入力シート'!X117)</f>
        <v/>
      </c>
      <c r="P83" s="556" t="str">
        <f>IF('基本情報入力シート'!Y117="","",'基本情報入力シート'!Y117)</f>
        <v/>
      </c>
      <c r="Q83" s="557"/>
      <c r="R83" s="558"/>
      <c r="S83" s="559"/>
      <c r="T83" s="560"/>
      <c r="U83" s="560"/>
      <c r="V83" s="561"/>
      <c r="W83" s="491"/>
      <c r="X83" s="491"/>
      <c r="Y83" s="491"/>
      <c r="Z83" s="491"/>
    </row>
    <row r="84" ht="27.75" customHeight="1">
      <c r="A84" s="563">
        <f t="shared" si="1"/>
        <v>66</v>
      </c>
      <c r="B84" s="122" t="str">
        <f>IF('基本情報入力シート'!C118="","",'基本情報入力シート'!C118)</f>
        <v/>
      </c>
      <c r="C84" s="17"/>
      <c r="D84" s="17"/>
      <c r="E84" s="17"/>
      <c r="F84" s="17"/>
      <c r="G84" s="17"/>
      <c r="H84" s="17"/>
      <c r="I84" s="17"/>
      <c r="J84" s="17"/>
      <c r="K84" s="36"/>
      <c r="L84" s="553" t="str">
        <f>IF('基本情報入力シート'!M118="","",'基本情報入力シート'!M118)</f>
        <v/>
      </c>
      <c r="M84" s="554" t="str">
        <f>IF('基本情報入力シート'!R118="","",'基本情報入力シート'!R118)</f>
        <v/>
      </c>
      <c r="N84" s="554" t="str">
        <f>IF('基本情報入力シート'!W118="","",'基本情報入力シート'!W118)</f>
        <v/>
      </c>
      <c r="O84" s="555" t="str">
        <f>IF('基本情報入力シート'!X118="","",'基本情報入力シート'!X118)</f>
        <v/>
      </c>
      <c r="P84" s="556" t="str">
        <f>IF('基本情報入力シート'!Y118="","",'基本情報入力シート'!Y118)</f>
        <v/>
      </c>
      <c r="Q84" s="557"/>
      <c r="R84" s="558"/>
      <c r="S84" s="559"/>
      <c r="T84" s="560"/>
      <c r="U84" s="560"/>
      <c r="V84" s="561"/>
      <c r="W84" s="491"/>
      <c r="X84" s="491"/>
      <c r="Y84" s="491"/>
      <c r="Z84" s="491"/>
    </row>
    <row r="85" ht="27.75" customHeight="1">
      <c r="A85" s="563">
        <f t="shared" si="1"/>
        <v>67</v>
      </c>
      <c r="B85" s="122" t="str">
        <f>IF('基本情報入力シート'!C119="","",'基本情報入力シート'!C119)</f>
        <v/>
      </c>
      <c r="C85" s="17"/>
      <c r="D85" s="17"/>
      <c r="E85" s="17"/>
      <c r="F85" s="17"/>
      <c r="G85" s="17"/>
      <c r="H85" s="17"/>
      <c r="I85" s="17"/>
      <c r="J85" s="17"/>
      <c r="K85" s="36"/>
      <c r="L85" s="553" t="str">
        <f>IF('基本情報入力シート'!M119="","",'基本情報入力シート'!M119)</f>
        <v/>
      </c>
      <c r="M85" s="554" t="str">
        <f>IF('基本情報入力シート'!R119="","",'基本情報入力シート'!R119)</f>
        <v/>
      </c>
      <c r="N85" s="554" t="str">
        <f>IF('基本情報入力シート'!W119="","",'基本情報入力シート'!W119)</f>
        <v/>
      </c>
      <c r="O85" s="555" t="str">
        <f>IF('基本情報入力シート'!X119="","",'基本情報入力シート'!X119)</f>
        <v/>
      </c>
      <c r="P85" s="556" t="str">
        <f>IF('基本情報入力シート'!Y119="","",'基本情報入力シート'!Y119)</f>
        <v/>
      </c>
      <c r="Q85" s="557"/>
      <c r="R85" s="558"/>
      <c r="S85" s="559"/>
      <c r="T85" s="560"/>
      <c r="U85" s="560"/>
      <c r="V85" s="561"/>
      <c r="W85" s="491"/>
      <c r="X85" s="491"/>
      <c r="Y85" s="491"/>
      <c r="Z85" s="491"/>
    </row>
    <row r="86" ht="27.75" customHeight="1">
      <c r="A86" s="563">
        <f t="shared" si="1"/>
        <v>68</v>
      </c>
      <c r="B86" s="122" t="str">
        <f>IF('基本情報入力シート'!C120="","",'基本情報入力シート'!C120)</f>
        <v/>
      </c>
      <c r="C86" s="17"/>
      <c r="D86" s="17"/>
      <c r="E86" s="17"/>
      <c r="F86" s="17"/>
      <c r="G86" s="17"/>
      <c r="H86" s="17"/>
      <c r="I86" s="17"/>
      <c r="J86" s="17"/>
      <c r="K86" s="36"/>
      <c r="L86" s="553" t="str">
        <f>IF('基本情報入力シート'!M120="","",'基本情報入力シート'!M120)</f>
        <v/>
      </c>
      <c r="M86" s="554" t="str">
        <f>IF('基本情報入力シート'!R120="","",'基本情報入力シート'!R120)</f>
        <v/>
      </c>
      <c r="N86" s="554" t="str">
        <f>IF('基本情報入力シート'!W120="","",'基本情報入力シート'!W120)</f>
        <v/>
      </c>
      <c r="O86" s="555" t="str">
        <f>IF('基本情報入力シート'!X120="","",'基本情報入力シート'!X120)</f>
        <v/>
      </c>
      <c r="P86" s="556" t="str">
        <f>IF('基本情報入力シート'!Y120="","",'基本情報入力シート'!Y120)</f>
        <v/>
      </c>
      <c r="Q86" s="557"/>
      <c r="R86" s="558"/>
      <c r="S86" s="559"/>
      <c r="T86" s="560"/>
      <c r="U86" s="560"/>
      <c r="V86" s="561"/>
      <c r="W86" s="491"/>
      <c r="X86" s="491"/>
      <c r="Y86" s="491"/>
      <c r="Z86" s="491"/>
    </row>
    <row r="87" ht="27.75" customHeight="1">
      <c r="A87" s="563">
        <f t="shared" si="1"/>
        <v>69</v>
      </c>
      <c r="B87" s="122" t="str">
        <f>IF('基本情報入力シート'!C121="","",'基本情報入力シート'!C121)</f>
        <v/>
      </c>
      <c r="C87" s="17"/>
      <c r="D87" s="17"/>
      <c r="E87" s="17"/>
      <c r="F87" s="17"/>
      <c r="G87" s="17"/>
      <c r="H87" s="17"/>
      <c r="I87" s="17"/>
      <c r="J87" s="17"/>
      <c r="K87" s="36"/>
      <c r="L87" s="553" t="str">
        <f>IF('基本情報入力シート'!M121="","",'基本情報入力シート'!M121)</f>
        <v/>
      </c>
      <c r="M87" s="554" t="str">
        <f>IF('基本情報入力シート'!R121="","",'基本情報入力シート'!R121)</f>
        <v/>
      </c>
      <c r="N87" s="554" t="str">
        <f>IF('基本情報入力シート'!W121="","",'基本情報入力シート'!W121)</f>
        <v/>
      </c>
      <c r="O87" s="555" t="str">
        <f>IF('基本情報入力シート'!X121="","",'基本情報入力シート'!X121)</f>
        <v/>
      </c>
      <c r="P87" s="556" t="str">
        <f>IF('基本情報入力シート'!Y121="","",'基本情報入力シート'!Y121)</f>
        <v/>
      </c>
      <c r="Q87" s="557"/>
      <c r="R87" s="558"/>
      <c r="S87" s="559"/>
      <c r="T87" s="560"/>
      <c r="U87" s="560"/>
      <c r="V87" s="561"/>
      <c r="W87" s="491"/>
      <c r="X87" s="491"/>
      <c r="Y87" s="491"/>
      <c r="Z87" s="491"/>
    </row>
    <row r="88" ht="27.75" customHeight="1">
      <c r="A88" s="563">
        <f t="shared" si="1"/>
        <v>70</v>
      </c>
      <c r="B88" s="122" t="str">
        <f>IF('基本情報入力シート'!C122="","",'基本情報入力シート'!C122)</f>
        <v/>
      </c>
      <c r="C88" s="17"/>
      <c r="D88" s="17"/>
      <c r="E88" s="17"/>
      <c r="F88" s="17"/>
      <c r="G88" s="17"/>
      <c r="H88" s="17"/>
      <c r="I88" s="17"/>
      <c r="J88" s="17"/>
      <c r="K88" s="36"/>
      <c r="L88" s="553" t="str">
        <f>IF('基本情報入力シート'!M122="","",'基本情報入力シート'!M122)</f>
        <v/>
      </c>
      <c r="M88" s="554" t="str">
        <f>IF('基本情報入力シート'!R122="","",'基本情報入力シート'!R122)</f>
        <v/>
      </c>
      <c r="N88" s="554" t="str">
        <f>IF('基本情報入力シート'!W122="","",'基本情報入力シート'!W122)</f>
        <v/>
      </c>
      <c r="O88" s="555" t="str">
        <f>IF('基本情報入力シート'!X122="","",'基本情報入力シート'!X122)</f>
        <v/>
      </c>
      <c r="P88" s="556" t="str">
        <f>IF('基本情報入力シート'!Y122="","",'基本情報入力シート'!Y122)</f>
        <v/>
      </c>
      <c r="Q88" s="557"/>
      <c r="R88" s="558"/>
      <c r="S88" s="559"/>
      <c r="T88" s="560"/>
      <c r="U88" s="560"/>
      <c r="V88" s="561"/>
      <c r="W88" s="491"/>
      <c r="X88" s="491"/>
      <c r="Y88" s="491"/>
      <c r="Z88" s="491"/>
    </row>
    <row r="89" ht="27.75" customHeight="1">
      <c r="A89" s="563">
        <f t="shared" si="1"/>
        <v>71</v>
      </c>
      <c r="B89" s="122" t="str">
        <f>IF('基本情報入力シート'!C123="","",'基本情報入力シート'!C123)</f>
        <v/>
      </c>
      <c r="C89" s="17"/>
      <c r="D89" s="17"/>
      <c r="E89" s="17"/>
      <c r="F89" s="17"/>
      <c r="G89" s="17"/>
      <c r="H89" s="17"/>
      <c r="I89" s="17"/>
      <c r="J89" s="17"/>
      <c r="K89" s="36"/>
      <c r="L89" s="553" t="str">
        <f>IF('基本情報入力シート'!M123="","",'基本情報入力シート'!M123)</f>
        <v/>
      </c>
      <c r="M89" s="554" t="str">
        <f>IF('基本情報入力シート'!R123="","",'基本情報入力シート'!R123)</f>
        <v/>
      </c>
      <c r="N89" s="554" t="str">
        <f>IF('基本情報入力シート'!W123="","",'基本情報入力シート'!W123)</f>
        <v/>
      </c>
      <c r="O89" s="555" t="str">
        <f>IF('基本情報入力シート'!X123="","",'基本情報入力シート'!X123)</f>
        <v/>
      </c>
      <c r="P89" s="556" t="str">
        <f>IF('基本情報入力シート'!Y123="","",'基本情報入力シート'!Y123)</f>
        <v/>
      </c>
      <c r="Q89" s="557"/>
      <c r="R89" s="558"/>
      <c r="S89" s="559"/>
      <c r="T89" s="560"/>
      <c r="U89" s="560"/>
      <c r="V89" s="561"/>
      <c r="W89" s="491"/>
      <c r="X89" s="491"/>
      <c r="Y89" s="491"/>
      <c r="Z89" s="491"/>
    </row>
    <row r="90" ht="27.75" customHeight="1">
      <c r="A90" s="563">
        <f t="shared" si="1"/>
        <v>72</v>
      </c>
      <c r="B90" s="122" t="str">
        <f>IF('基本情報入力シート'!C124="","",'基本情報入力シート'!C124)</f>
        <v/>
      </c>
      <c r="C90" s="17"/>
      <c r="D90" s="17"/>
      <c r="E90" s="17"/>
      <c r="F90" s="17"/>
      <c r="G90" s="17"/>
      <c r="H90" s="17"/>
      <c r="I90" s="17"/>
      <c r="J90" s="17"/>
      <c r="K90" s="36"/>
      <c r="L90" s="553" t="str">
        <f>IF('基本情報入力シート'!M124="","",'基本情報入力シート'!M124)</f>
        <v/>
      </c>
      <c r="M90" s="554" t="str">
        <f>IF('基本情報入力シート'!R124="","",'基本情報入力シート'!R124)</f>
        <v/>
      </c>
      <c r="N90" s="554" t="str">
        <f>IF('基本情報入力シート'!W124="","",'基本情報入力シート'!W124)</f>
        <v/>
      </c>
      <c r="O90" s="555" t="str">
        <f>IF('基本情報入力シート'!X124="","",'基本情報入力シート'!X124)</f>
        <v/>
      </c>
      <c r="P90" s="556" t="str">
        <f>IF('基本情報入力シート'!Y124="","",'基本情報入力シート'!Y124)</f>
        <v/>
      </c>
      <c r="Q90" s="557"/>
      <c r="R90" s="558"/>
      <c r="S90" s="559"/>
      <c r="T90" s="560"/>
      <c r="U90" s="560"/>
      <c r="V90" s="561"/>
      <c r="W90" s="491"/>
      <c r="X90" s="491"/>
      <c r="Y90" s="491"/>
      <c r="Z90" s="491"/>
    </row>
    <row r="91" ht="27.75" customHeight="1">
      <c r="A91" s="563">
        <f t="shared" si="1"/>
        <v>73</v>
      </c>
      <c r="B91" s="122" t="str">
        <f>IF('基本情報入力シート'!C125="","",'基本情報入力シート'!C125)</f>
        <v/>
      </c>
      <c r="C91" s="17"/>
      <c r="D91" s="17"/>
      <c r="E91" s="17"/>
      <c r="F91" s="17"/>
      <c r="G91" s="17"/>
      <c r="H91" s="17"/>
      <c r="I91" s="17"/>
      <c r="J91" s="17"/>
      <c r="K91" s="36"/>
      <c r="L91" s="553" t="str">
        <f>IF('基本情報入力シート'!M125="","",'基本情報入力シート'!M125)</f>
        <v/>
      </c>
      <c r="M91" s="554" t="str">
        <f>IF('基本情報入力シート'!R125="","",'基本情報入力シート'!R125)</f>
        <v/>
      </c>
      <c r="N91" s="554" t="str">
        <f>IF('基本情報入力シート'!W125="","",'基本情報入力シート'!W125)</f>
        <v/>
      </c>
      <c r="O91" s="555" t="str">
        <f>IF('基本情報入力シート'!X125="","",'基本情報入力シート'!X125)</f>
        <v/>
      </c>
      <c r="P91" s="556" t="str">
        <f>IF('基本情報入力シート'!Y125="","",'基本情報入力シート'!Y125)</f>
        <v/>
      </c>
      <c r="Q91" s="557"/>
      <c r="R91" s="558"/>
      <c r="S91" s="559"/>
      <c r="T91" s="560"/>
      <c r="U91" s="560"/>
      <c r="V91" s="561"/>
      <c r="W91" s="491"/>
      <c r="X91" s="491"/>
      <c r="Y91" s="491"/>
      <c r="Z91" s="491"/>
    </row>
    <row r="92" ht="27.75" customHeight="1">
      <c r="A92" s="563">
        <f t="shared" si="1"/>
        <v>74</v>
      </c>
      <c r="B92" s="122" t="str">
        <f>IF('基本情報入力シート'!C126="","",'基本情報入力シート'!C126)</f>
        <v/>
      </c>
      <c r="C92" s="17"/>
      <c r="D92" s="17"/>
      <c r="E92" s="17"/>
      <c r="F92" s="17"/>
      <c r="G92" s="17"/>
      <c r="H92" s="17"/>
      <c r="I92" s="17"/>
      <c r="J92" s="17"/>
      <c r="K92" s="36"/>
      <c r="L92" s="553" t="str">
        <f>IF('基本情報入力シート'!M126="","",'基本情報入力シート'!M126)</f>
        <v/>
      </c>
      <c r="M92" s="554" t="str">
        <f>IF('基本情報入力シート'!R126="","",'基本情報入力シート'!R126)</f>
        <v/>
      </c>
      <c r="N92" s="554" t="str">
        <f>IF('基本情報入力シート'!W126="","",'基本情報入力シート'!W126)</f>
        <v/>
      </c>
      <c r="O92" s="555" t="str">
        <f>IF('基本情報入力シート'!X126="","",'基本情報入力シート'!X126)</f>
        <v/>
      </c>
      <c r="P92" s="556" t="str">
        <f>IF('基本情報入力シート'!Y126="","",'基本情報入力シート'!Y126)</f>
        <v/>
      </c>
      <c r="Q92" s="557"/>
      <c r="R92" s="558"/>
      <c r="S92" s="559"/>
      <c r="T92" s="560"/>
      <c r="U92" s="560"/>
      <c r="V92" s="561"/>
      <c r="W92" s="491"/>
      <c r="X92" s="491"/>
      <c r="Y92" s="491"/>
      <c r="Z92" s="491"/>
    </row>
    <row r="93" ht="27.75" customHeight="1">
      <c r="A93" s="563">
        <f t="shared" si="1"/>
        <v>75</v>
      </c>
      <c r="B93" s="122" t="str">
        <f>IF('基本情報入力シート'!C127="","",'基本情報入力シート'!C127)</f>
        <v/>
      </c>
      <c r="C93" s="17"/>
      <c r="D93" s="17"/>
      <c r="E93" s="17"/>
      <c r="F93" s="17"/>
      <c r="G93" s="17"/>
      <c r="H93" s="17"/>
      <c r="I93" s="17"/>
      <c r="J93" s="17"/>
      <c r="K93" s="36"/>
      <c r="L93" s="553" t="str">
        <f>IF('基本情報入力シート'!M127="","",'基本情報入力シート'!M127)</f>
        <v/>
      </c>
      <c r="M93" s="554" t="str">
        <f>IF('基本情報入力シート'!R127="","",'基本情報入力シート'!R127)</f>
        <v/>
      </c>
      <c r="N93" s="554" t="str">
        <f>IF('基本情報入力シート'!W127="","",'基本情報入力シート'!W127)</f>
        <v/>
      </c>
      <c r="O93" s="555" t="str">
        <f>IF('基本情報入力シート'!X127="","",'基本情報入力シート'!X127)</f>
        <v/>
      </c>
      <c r="P93" s="556" t="str">
        <f>IF('基本情報入力シート'!Y127="","",'基本情報入力シート'!Y127)</f>
        <v/>
      </c>
      <c r="Q93" s="557"/>
      <c r="R93" s="558"/>
      <c r="S93" s="559"/>
      <c r="T93" s="560"/>
      <c r="U93" s="560"/>
      <c r="V93" s="561"/>
      <c r="W93" s="491"/>
      <c r="X93" s="491"/>
      <c r="Y93" s="491"/>
      <c r="Z93" s="491"/>
    </row>
    <row r="94" ht="27.75" customHeight="1">
      <c r="A94" s="563">
        <f t="shared" si="1"/>
        <v>76</v>
      </c>
      <c r="B94" s="122" t="str">
        <f>IF('基本情報入力シート'!C128="","",'基本情報入力シート'!C128)</f>
        <v/>
      </c>
      <c r="C94" s="17"/>
      <c r="D94" s="17"/>
      <c r="E94" s="17"/>
      <c r="F94" s="17"/>
      <c r="G94" s="17"/>
      <c r="H94" s="17"/>
      <c r="I94" s="17"/>
      <c r="J94" s="17"/>
      <c r="K94" s="36"/>
      <c r="L94" s="553" t="str">
        <f>IF('基本情報入力シート'!M128="","",'基本情報入力シート'!M128)</f>
        <v/>
      </c>
      <c r="M94" s="554" t="str">
        <f>IF('基本情報入力シート'!R128="","",'基本情報入力シート'!R128)</f>
        <v/>
      </c>
      <c r="N94" s="554" t="str">
        <f>IF('基本情報入力シート'!W128="","",'基本情報入力シート'!W128)</f>
        <v/>
      </c>
      <c r="O94" s="555" t="str">
        <f>IF('基本情報入力シート'!X128="","",'基本情報入力シート'!X128)</f>
        <v/>
      </c>
      <c r="P94" s="556" t="str">
        <f>IF('基本情報入力シート'!Y128="","",'基本情報入力シート'!Y128)</f>
        <v/>
      </c>
      <c r="Q94" s="557"/>
      <c r="R94" s="558"/>
      <c r="S94" s="559"/>
      <c r="T94" s="560"/>
      <c r="U94" s="560"/>
      <c r="V94" s="561"/>
      <c r="W94" s="491"/>
      <c r="X94" s="491"/>
      <c r="Y94" s="491"/>
      <c r="Z94" s="491"/>
    </row>
    <row r="95" ht="27.75" customHeight="1">
      <c r="A95" s="563">
        <f t="shared" si="1"/>
        <v>77</v>
      </c>
      <c r="B95" s="122" t="str">
        <f>IF('基本情報入力シート'!C129="","",'基本情報入力シート'!C129)</f>
        <v/>
      </c>
      <c r="C95" s="17"/>
      <c r="D95" s="17"/>
      <c r="E95" s="17"/>
      <c r="F95" s="17"/>
      <c r="G95" s="17"/>
      <c r="H95" s="17"/>
      <c r="I95" s="17"/>
      <c r="J95" s="17"/>
      <c r="K95" s="36"/>
      <c r="L95" s="553" t="str">
        <f>IF('基本情報入力シート'!M129="","",'基本情報入力シート'!M129)</f>
        <v/>
      </c>
      <c r="M95" s="554" t="str">
        <f>IF('基本情報入力シート'!R129="","",'基本情報入力シート'!R129)</f>
        <v/>
      </c>
      <c r="N95" s="554" t="str">
        <f>IF('基本情報入力シート'!W129="","",'基本情報入力シート'!W129)</f>
        <v/>
      </c>
      <c r="O95" s="555" t="str">
        <f>IF('基本情報入力シート'!X129="","",'基本情報入力シート'!X129)</f>
        <v/>
      </c>
      <c r="P95" s="556" t="str">
        <f>IF('基本情報入力シート'!Y129="","",'基本情報入力シート'!Y129)</f>
        <v/>
      </c>
      <c r="Q95" s="557"/>
      <c r="R95" s="558"/>
      <c r="S95" s="559"/>
      <c r="T95" s="560"/>
      <c r="U95" s="560"/>
      <c r="V95" s="561"/>
      <c r="W95" s="491"/>
      <c r="X95" s="491"/>
      <c r="Y95" s="491"/>
      <c r="Z95" s="491"/>
    </row>
    <row r="96" ht="27.75" customHeight="1">
      <c r="A96" s="563">
        <f t="shared" si="1"/>
        <v>78</v>
      </c>
      <c r="B96" s="122" t="str">
        <f>IF('基本情報入力シート'!C130="","",'基本情報入力シート'!C130)</f>
        <v/>
      </c>
      <c r="C96" s="17"/>
      <c r="D96" s="17"/>
      <c r="E96" s="17"/>
      <c r="F96" s="17"/>
      <c r="G96" s="17"/>
      <c r="H96" s="17"/>
      <c r="I96" s="17"/>
      <c r="J96" s="17"/>
      <c r="K96" s="36"/>
      <c r="L96" s="553" t="str">
        <f>IF('基本情報入力シート'!M130="","",'基本情報入力シート'!M130)</f>
        <v/>
      </c>
      <c r="M96" s="554" t="str">
        <f>IF('基本情報入力シート'!R130="","",'基本情報入力シート'!R130)</f>
        <v/>
      </c>
      <c r="N96" s="554" t="str">
        <f>IF('基本情報入力シート'!W130="","",'基本情報入力シート'!W130)</f>
        <v/>
      </c>
      <c r="O96" s="555" t="str">
        <f>IF('基本情報入力シート'!X130="","",'基本情報入力シート'!X130)</f>
        <v/>
      </c>
      <c r="P96" s="556" t="str">
        <f>IF('基本情報入力シート'!Y130="","",'基本情報入力シート'!Y130)</f>
        <v/>
      </c>
      <c r="Q96" s="557"/>
      <c r="R96" s="558"/>
      <c r="S96" s="559"/>
      <c r="T96" s="560"/>
      <c r="U96" s="560"/>
      <c r="V96" s="561"/>
      <c r="W96" s="491"/>
      <c r="X96" s="491"/>
      <c r="Y96" s="491"/>
      <c r="Z96" s="491"/>
    </row>
    <row r="97" ht="27.75" customHeight="1">
      <c r="A97" s="563">
        <f t="shared" si="1"/>
        <v>79</v>
      </c>
      <c r="B97" s="122" t="str">
        <f>IF('基本情報入力シート'!C131="","",'基本情報入力シート'!C131)</f>
        <v/>
      </c>
      <c r="C97" s="17"/>
      <c r="D97" s="17"/>
      <c r="E97" s="17"/>
      <c r="F97" s="17"/>
      <c r="G97" s="17"/>
      <c r="H97" s="17"/>
      <c r="I97" s="17"/>
      <c r="J97" s="17"/>
      <c r="K97" s="36"/>
      <c r="L97" s="553" t="str">
        <f>IF('基本情報入力シート'!M131="","",'基本情報入力シート'!M131)</f>
        <v/>
      </c>
      <c r="M97" s="554" t="str">
        <f>IF('基本情報入力シート'!R131="","",'基本情報入力シート'!R131)</f>
        <v/>
      </c>
      <c r="N97" s="554" t="str">
        <f>IF('基本情報入力シート'!W131="","",'基本情報入力シート'!W131)</f>
        <v/>
      </c>
      <c r="O97" s="555" t="str">
        <f>IF('基本情報入力シート'!X131="","",'基本情報入力シート'!X131)</f>
        <v/>
      </c>
      <c r="P97" s="556" t="str">
        <f>IF('基本情報入力シート'!Y131="","",'基本情報入力シート'!Y131)</f>
        <v/>
      </c>
      <c r="Q97" s="557"/>
      <c r="R97" s="558"/>
      <c r="S97" s="559"/>
      <c r="T97" s="560"/>
      <c r="U97" s="560"/>
      <c r="V97" s="561"/>
      <c r="W97" s="491"/>
      <c r="X97" s="491"/>
      <c r="Y97" s="491"/>
      <c r="Z97" s="491"/>
    </row>
    <row r="98" ht="27.75" customHeight="1">
      <c r="A98" s="563">
        <f t="shared" si="1"/>
        <v>80</v>
      </c>
      <c r="B98" s="122" t="str">
        <f>IF('基本情報入力シート'!C132="","",'基本情報入力シート'!C132)</f>
        <v/>
      </c>
      <c r="C98" s="17"/>
      <c r="D98" s="17"/>
      <c r="E98" s="17"/>
      <c r="F98" s="17"/>
      <c r="G98" s="17"/>
      <c r="H98" s="17"/>
      <c r="I98" s="17"/>
      <c r="J98" s="17"/>
      <c r="K98" s="36"/>
      <c r="L98" s="553" t="str">
        <f>IF('基本情報入力シート'!M132="","",'基本情報入力シート'!M132)</f>
        <v/>
      </c>
      <c r="M98" s="554" t="str">
        <f>IF('基本情報入力シート'!R132="","",'基本情報入力シート'!R132)</f>
        <v/>
      </c>
      <c r="N98" s="554" t="str">
        <f>IF('基本情報入力シート'!W132="","",'基本情報入力シート'!W132)</f>
        <v/>
      </c>
      <c r="O98" s="555" t="str">
        <f>IF('基本情報入力シート'!X132="","",'基本情報入力シート'!X132)</f>
        <v/>
      </c>
      <c r="P98" s="556" t="str">
        <f>IF('基本情報入力シート'!Y132="","",'基本情報入力シート'!Y132)</f>
        <v/>
      </c>
      <c r="Q98" s="557"/>
      <c r="R98" s="558"/>
      <c r="S98" s="559"/>
      <c r="T98" s="560"/>
      <c r="U98" s="560"/>
      <c r="V98" s="561"/>
      <c r="W98" s="491"/>
      <c r="X98" s="491"/>
      <c r="Y98" s="491"/>
      <c r="Z98" s="491"/>
    </row>
    <row r="99" ht="27.75" customHeight="1">
      <c r="A99" s="563">
        <f t="shared" si="1"/>
        <v>81</v>
      </c>
      <c r="B99" s="122" t="str">
        <f>IF('基本情報入力シート'!C133="","",'基本情報入力シート'!C133)</f>
        <v/>
      </c>
      <c r="C99" s="17"/>
      <c r="D99" s="17"/>
      <c r="E99" s="17"/>
      <c r="F99" s="17"/>
      <c r="G99" s="17"/>
      <c r="H99" s="17"/>
      <c r="I99" s="17"/>
      <c r="J99" s="17"/>
      <c r="K99" s="36"/>
      <c r="L99" s="553" t="str">
        <f>IF('基本情報入力シート'!M133="","",'基本情報入力シート'!M133)</f>
        <v/>
      </c>
      <c r="M99" s="554" t="str">
        <f>IF('基本情報入力シート'!R133="","",'基本情報入力シート'!R133)</f>
        <v/>
      </c>
      <c r="N99" s="554" t="str">
        <f>IF('基本情報入力シート'!W133="","",'基本情報入力シート'!W133)</f>
        <v/>
      </c>
      <c r="O99" s="555" t="str">
        <f>IF('基本情報入力シート'!X133="","",'基本情報入力シート'!X133)</f>
        <v/>
      </c>
      <c r="P99" s="556" t="str">
        <f>IF('基本情報入力シート'!Y133="","",'基本情報入力シート'!Y133)</f>
        <v/>
      </c>
      <c r="Q99" s="557"/>
      <c r="R99" s="558"/>
      <c r="S99" s="559"/>
      <c r="T99" s="560"/>
      <c r="U99" s="560"/>
      <c r="V99" s="561"/>
      <c r="W99" s="491"/>
      <c r="X99" s="491"/>
      <c r="Y99" s="491"/>
      <c r="Z99" s="491"/>
    </row>
    <row r="100" ht="27.75" customHeight="1">
      <c r="A100" s="563">
        <f t="shared" si="1"/>
        <v>82</v>
      </c>
      <c r="B100" s="122" t="str">
        <f>IF('基本情報入力シート'!C134="","",'基本情報入力シート'!C134)</f>
        <v/>
      </c>
      <c r="C100" s="17"/>
      <c r="D100" s="17"/>
      <c r="E100" s="17"/>
      <c r="F100" s="17"/>
      <c r="G100" s="17"/>
      <c r="H100" s="17"/>
      <c r="I100" s="17"/>
      <c r="J100" s="17"/>
      <c r="K100" s="36"/>
      <c r="L100" s="553" t="str">
        <f>IF('基本情報入力シート'!M134="","",'基本情報入力シート'!M134)</f>
        <v/>
      </c>
      <c r="M100" s="554" t="str">
        <f>IF('基本情報入力シート'!R134="","",'基本情報入力シート'!R134)</f>
        <v/>
      </c>
      <c r="N100" s="554" t="str">
        <f>IF('基本情報入力シート'!W134="","",'基本情報入力シート'!W134)</f>
        <v/>
      </c>
      <c r="O100" s="555" t="str">
        <f>IF('基本情報入力シート'!X134="","",'基本情報入力シート'!X134)</f>
        <v/>
      </c>
      <c r="P100" s="556" t="str">
        <f>IF('基本情報入力シート'!Y134="","",'基本情報入力シート'!Y134)</f>
        <v/>
      </c>
      <c r="Q100" s="557"/>
      <c r="R100" s="558"/>
      <c r="S100" s="559"/>
      <c r="T100" s="560"/>
      <c r="U100" s="560"/>
      <c r="V100" s="561"/>
      <c r="W100" s="491"/>
      <c r="X100" s="491"/>
      <c r="Y100" s="491"/>
      <c r="Z100" s="491"/>
    </row>
    <row r="101" ht="27.75" customHeight="1">
      <c r="A101" s="563">
        <f t="shared" si="1"/>
        <v>83</v>
      </c>
      <c r="B101" s="122" t="str">
        <f>IF('基本情報入力シート'!C135="","",'基本情報入力シート'!C135)</f>
        <v/>
      </c>
      <c r="C101" s="17"/>
      <c r="D101" s="17"/>
      <c r="E101" s="17"/>
      <c r="F101" s="17"/>
      <c r="G101" s="17"/>
      <c r="H101" s="17"/>
      <c r="I101" s="17"/>
      <c r="J101" s="17"/>
      <c r="K101" s="36"/>
      <c r="L101" s="553" t="str">
        <f>IF('基本情報入力シート'!M135="","",'基本情報入力シート'!M135)</f>
        <v/>
      </c>
      <c r="M101" s="554" t="str">
        <f>IF('基本情報入力シート'!R135="","",'基本情報入力シート'!R135)</f>
        <v/>
      </c>
      <c r="N101" s="554" t="str">
        <f>IF('基本情報入力シート'!W135="","",'基本情報入力シート'!W135)</f>
        <v/>
      </c>
      <c r="O101" s="555" t="str">
        <f>IF('基本情報入力シート'!X135="","",'基本情報入力シート'!X135)</f>
        <v/>
      </c>
      <c r="P101" s="556" t="str">
        <f>IF('基本情報入力シート'!Y135="","",'基本情報入力シート'!Y135)</f>
        <v/>
      </c>
      <c r="Q101" s="557"/>
      <c r="R101" s="558"/>
      <c r="S101" s="559"/>
      <c r="T101" s="560"/>
      <c r="U101" s="560"/>
      <c r="V101" s="561"/>
      <c r="W101" s="491"/>
      <c r="X101" s="491"/>
      <c r="Y101" s="491"/>
      <c r="Z101" s="491"/>
    </row>
    <row r="102" ht="27.75" customHeight="1">
      <c r="A102" s="563">
        <f t="shared" si="1"/>
        <v>84</v>
      </c>
      <c r="B102" s="122" t="str">
        <f>IF('基本情報入力シート'!C136="","",'基本情報入力シート'!C136)</f>
        <v/>
      </c>
      <c r="C102" s="17"/>
      <c r="D102" s="17"/>
      <c r="E102" s="17"/>
      <c r="F102" s="17"/>
      <c r="G102" s="17"/>
      <c r="H102" s="17"/>
      <c r="I102" s="17"/>
      <c r="J102" s="17"/>
      <c r="K102" s="36"/>
      <c r="L102" s="553" t="str">
        <f>IF('基本情報入力シート'!M136="","",'基本情報入力シート'!M136)</f>
        <v/>
      </c>
      <c r="M102" s="554" t="str">
        <f>IF('基本情報入力シート'!R136="","",'基本情報入力シート'!R136)</f>
        <v/>
      </c>
      <c r="N102" s="554" t="str">
        <f>IF('基本情報入力シート'!W136="","",'基本情報入力シート'!W136)</f>
        <v/>
      </c>
      <c r="O102" s="555" t="str">
        <f>IF('基本情報入力シート'!X136="","",'基本情報入力シート'!X136)</f>
        <v/>
      </c>
      <c r="P102" s="556" t="str">
        <f>IF('基本情報入力シート'!Y136="","",'基本情報入力シート'!Y136)</f>
        <v/>
      </c>
      <c r="Q102" s="557"/>
      <c r="R102" s="558"/>
      <c r="S102" s="559"/>
      <c r="T102" s="560"/>
      <c r="U102" s="560"/>
      <c r="V102" s="561"/>
      <c r="W102" s="491"/>
      <c r="X102" s="491"/>
      <c r="Y102" s="491"/>
      <c r="Z102" s="491"/>
    </row>
    <row r="103" ht="27.75" customHeight="1">
      <c r="A103" s="563">
        <f t="shared" si="1"/>
        <v>85</v>
      </c>
      <c r="B103" s="122" t="str">
        <f>IF('基本情報入力シート'!C137="","",'基本情報入力シート'!C137)</f>
        <v/>
      </c>
      <c r="C103" s="17"/>
      <c r="D103" s="17"/>
      <c r="E103" s="17"/>
      <c r="F103" s="17"/>
      <c r="G103" s="17"/>
      <c r="H103" s="17"/>
      <c r="I103" s="17"/>
      <c r="J103" s="17"/>
      <c r="K103" s="36"/>
      <c r="L103" s="553" t="str">
        <f>IF('基本情報入力シート'!M137="","",'基本情報入力シート'!M137)</f>
        <v/>
      </c>
      <c r="M103" s="554" t="str">
        <f>IF('基本情報入力シート'!R137="","",'基本情報入力シート'!R137)</f>
        <v/>
      </c>
      <c r="N103" s="554" t="str">
        <f>IF('基本情報入力シート'!W137="","",'基本情報入力シート'!W137)</f>
        <v/>
      </c>
      <c r="O103" s="555" t="str">
        <f>IF('基本情報入力シート'!X137="","",'基本情報入力シート'!X137)</f>
        <v/>
      </c>
      <c r="P103" s="556" t="str">
        <f>IF('基本情報入力シート'!Y137="","",'基本情報入力シート'!Y137)</f>
        <v/>
      </c>
      <c r="Q103" s="557"/>
      <c r="R103" s="558"/>
      <c r="S103" s="559"/>
      <c r="T103" s="560"/>
      <c r="U103" s="560"/>
      <c r="V103" s="561"/>
      <c r="W103" s="491"/>
      <c r="X103" s="491"/>
      <c r="Y103" s="491"/>
      <c r="Z103" s="491"/>
    </row>
    <row r="104" ht="27.75" customHeight="1">
      <c r="A104" s="563">
        <f t="shared" si="1"/>
        <v>86</v>
      </c>
      <c r="B104" s="122" t="str">
        <f>IF('基本情報入力シート'!C138="","",'基本情報入力シート'!C138)</f>
        <v/>
      </c>
      <c r="C104" s="17"/>
      <c r="D104" s="17"/>
      <c r="E104" s="17"/>
      <c r="F104" s="17"/>
      <c r="G104" s="17"/>
      <c r="H104" s="17"/>
      <c r="I104" s="17"/>
      <c r="J104" s="17"/>
      <c r="K104" s="36"/>
      <c r="L104" s="553" t="str">
        <f>IF('基本情報入力シート'!M138="","",'基本情報入力シート'!M138)</f>
        <v/>
      </c>
      <c r="M104" s="554" t="str">
        <f>IF('基本情報入力シート'!R138="","",'基本情報入力シート'!R138)</f>
        <v/>
      </c>
      <c r="N104" s="554" t="str">
        <f>IF('基本情報入力シート'!W138="","",'基本情報入力シート'!W138)</f>
        <v/>
      </c>
      <c r="O104" s="555" t="str">
        <f>IF('基本情報入力シート'!X138="","",'基本情報入力シート'!X138)</f>
        <v/>
      </c>
      <c r="P104" s="556" t="str">
        <f>IF('基本情報入力シート'!Y138="","",'基本情報入力シート'!Y138)</f>
        <v/>
      </c>
      <c r="Q104" s="557"/>
      <c r="R104" s="558"/>
      <c r="S104" s="559"/>
      <c r="T104" s="560"/>
      <c r="U104" s="560"/>
      <c r="V104" s="561"/>
      <c r="W104" s="491"/>
      <c r="X104" s="491"/>
      <c r="Y104" s="491"/>
      <c r="Z104" s="491"/>
    </row>
    <row r="105" ht="27.75" customHeight="1">
      <c r="A105" s="563">
        <f t="shared" si="1"/>
        <v>87</v>
      </c>
      <c r="B105" s="122" t="str">
        <f>IF('基本情報入力シート'!C139="","",'基本情報入力シート'!C139)</f>
        <v/>
      </c>
      <c r="C105" s="17"/>
      <c r="D105" s="17"/>
      <c r="E105" s="17"/>
      <c r="F105" s="17"/>
      <c r="G105" s="17"/>
      <c r="H105" s="17"/>
      <c r="I105" s="17"/>
      <c r="J105" s="17"/>
      <c r="K105" s="36"/>
      <c r="L105" s="553" t="str">
        <f>IF('基本情報入力シート'!M139="","",'基本情報入力シート'!M139)</f>
        <v/>
      </c>
      <c r="M105" s="554" t="str">
        <f>IF('基本情報入力シート'!R139="","",'基本情報入力シート'!R139)</f>
        <v/>
      </c>
      <c r="N105" s="554" t="str">
        <f>IF('基本情報入力シート'!W139="","",'基本情報入力シート'!W139)</f>
        <v/>
      </c>
      <c r="O105" s="555" t="str">
        <f>IF('基本情報入力シート'!X139="","",'基本情報入力シート'!X139)</f>
        <v/>
      </c>
      <c r="P105" s="556" t="str">
        <f>IF('基本情報入力シート'!Y139="","",'基本情報入力シート'!Y139)</f>
        <v/>
      </c>
      <c r="Q105" s="557"/>
      <c r="R105" s="558"/>
      <c r="S105" s="559"/>
      <c r="T105" s="560"/>
      <c r="U105" s="560"/>
      <c r="V105" s="561"/>
      <c r="W105" s="491"/>
      <c r="X105" s="491"/>
      <c r="Y105" s="491"/>
      <c r="Z105" s="491"/>
    </row>
    <row r="106" ht="27.75" customHeight="1">
      <c r="A106" s="563">
        <f t="shared" si="1"/>
        <v>88</v>
      </c>
      <c r="B106" s="122" t="str">
        <f>IF('基本情報入力シート'!C140="","",'基本情報入力シート'!C140)</f>
        <v/>
      </c>
      <c r="C106" s="17"/>
      <c r="D106" s="17"/>
      <c r="E106" s="17"/>
      <c r="F106" s="17"/>
      <c r="G106" s="17"/>
      <c r="H106" s="17"/>
      <c r="I106" s="17"/>
      <c r="J106" s="17"/>
      <c r="K106" s="36"/>
      <c r="L106" s="553" t="str">
        <f>IF('基本情報入力シート'!M140="","",'基本情報入力シート'!M140)</f>
        <v/>
      </c>
      <c r="M106" s="554" t="str">
        <f>IF('基本情報入力シート'!R140="","",'基本情報入力シート'!R140)</f>
        <v/>
      </c>
      <c r="N106" s="554" t="str">
        <f>IF('基本情報入力シート'!W140="","",'基本情報入力シート'!W140)</f>
        <v/>
      </c>
      <c r="O106" s="555" t="str">
        <f>IF('基本情報入力シート'!X140="","",'基本情報入力シート'!X140)</f>
        <v/>
      </c>
      <c r="P106" s="556" t="str">
        <f>IF('基本情報入力シート'!Y140="","",'基本情報入力シート'!Y140)</f>
        <v/>
      </c>
      <c r="Q106" s="557"/>
      <c r="R106" s="558"/>
      <c r="S106" s="559"/>
      <c r="T106" s="560"/>
      <c r="U106" s="560"/>
      <c r="V106" s="561"/>
      <c r="W106" s="491"/>
      <c r="X106" s="491"/>
      <c r="Y106" s="491"/>
      <c r="Z106" s="491"/>
    </row>
    <row r="107" ht="27.75" customHeight="1">
      <c r="A107" s="563">
        <f t="shared" si="1"/>
        <v>89</v>
      </c>
      <c r="B107" s="122" t="str">
        <f>IF('基本情報入力シート'!C141="","",'基本情報入力シート'!C141)</f>
        <v/>
      </c>
      <c r="C107" s="17"/>
      <c r="D107" s="17"/>
      <c r="E107" s="17"/>
      <c r="F107" s="17"/>
      <c r="G107" s="17"/>
      <c r="H107" s="17"/>
      <c r="I107" s="17"/>
      <c r="J107" s="17"/>
      <c r="K107" s="36"/>
      <c r="L107" s="553" t="str">
        <f>IF('基本情報入力シート'!M141="","",'基本情報入力シート'!M141)</f>
        <v/>
      </c>
      <c r="M107" s="554" t="str">
        <f>IF('基本情報入力シート'!R141="","",'基本情報入力シート'!R141)</f>
        <v/>
      </c>
      <c r="N107" s="554" t="str">
        <f>IF('基本情報入力シート'!W141="","",'基本情報入力シート'!W141)</f>
        <v/>
      </c>
      <c r="O107" s="555" t="str">
        <f>IF('基本情報入力シート'!X141="","",'基本情報入力シート'!X141)</f>
        <v/>
      </c>
      <c r="P107" s="556" t="str">
        <f>IF('基本情報入力シート'!Y141="","",'基本情報入力シート'!Y141)</f>
        <v/>
      </c>
      <c r="Q107" s="557"/>
      <c r="R107" s="558"/>
      <c r="S107" s="559"/>
      <c r="T107" s="560"/>
      <c r="U107" s="560"/>
      <c r="V107" s="561"/>
      <c r="W107" s="491"/>
      <c r="X107" s="491"/>
      <c r="Y107" s="491"/>
      <c r="Z107" s="491"/>
    </row>
    <row r="108" ht="27.75" customHeight="1">
      <c r="A108" s="563">
        <f t="shared" si="1"/>
        <v>90</v>
      </c>
      <c r="B108" s="122" t="str">
        <f>IF('基本情報入力シート'!C142="","",'基本情報入力シート'!C142)</f>
        <v/>
      </c>
      <c r="C108" s="17"/>
      <c r="D108" s="17"/>
      <c r="E108" s="17"/>
      <c r="F108" s="17"/>
      <c r="G108" s="17"/>
      <c r="H108" s="17"/>
      <c r="I108" s="17"/>
      <c r="J108" s="17"/>
      <c r="K108" s="36"/>
      <c r="L108" s="553" t="str">
        <f>IF('基本情報入力シート'!M142="","",'基本情報入力シート'!M142)</f>
        <v/>
      </c>
      <c r="M108" s="554" t="str">
        <f>IF('基本情報入力シート'!R142="","",'基本情報入力シート'!R142)</f>
        <v/>
      </c>
      <c r="N108" s="554" t="str">
        <f>IF('基本情報入力シート'!W142="","",'基本情報入力シート'!W142)</f>
        <v/>
      </c>
      <c r="O108" s="555" t="str">
        <f>IF('基本情報入力シート'!X142="","",'基本情報入力シート'!X142)</f>
        <v/>
      </c>
      <c r="P108" s="556" t="str">
        <f>IF('基本情報入力シート'!Y142="","",'基本情報入力シート'!Y142)</f>
        <v/>
      </c>
      <c r="Q108" s="557"/>
      <c r="R108" s="558"/>
      <c r="S108" s="559"/>
      <c r="T108" s="560"/>
      <c r="U108" s="560"/>
      <c r="V108" s="561"/>
      <c r="W108" s="491"/>
      <c r="X108" s="491"/>
      <c r="Y108" s="491"/>
      <c r="Z108" s="491"/>
    </row>
    <row r="109" ht="27.75" customHeight="1">
      <c r="A109" s="563">
        <f t="shared" si="1"/>
        <v>91</v>
      </c>
      <c r="B109" s="122" t="str">
        <f>IF('基本情報入力シート'!C143="","",'基本情報入力シート'!C143)</f>
        <v/>
      </c>
      <c r="C109" s="17"/>
      <c r="D109" s="17"/>
      <c r="E109" s="17"/>
      <c r="F109" s="17"/>
      <c r="G109" s="17"/>
      <c r="H109" s="17"/>
      <c r="I109" s="17"/>
      <c r="J109" s="17"/>
      <c r="K109" s="36"/>
      <c r="L109" s="553" t="str">
        <f>IF('基本情報入力シート'!M143="","",'基本情報入力シート'!M143)</f>
        <v/>
      </c>
      <c r="M109" s="554" t="str">
        <f>IF('基本情報入力シート'!R143="","",'基本情報入力シート'!R143)</f>
        <v/>
      </c>
      <c r="N109" s="554" t="str">
        <f>IF('基本情報入力シート'!W143="","",'基本情報入力シート'!W143)</f>
        <v/>
      </c>
      <c r="O109" s="555" t="str">
        <f>IF('基本情報入力シート'!X143="","",'基本情報入力シート'!X143)</f>
        <v/>
      </c>
      <c r="P109" s="556" t="str">
        <f>IF('基本情報入力シート'!Y143="","",'基本情報入力シート'!Y143)</f>
        <v/>
      </c>
      <c r="Q109" s="557"/>
      <c r="R109" s="558"/>
      <c r="S109" s="559"/>
      <c r="T109" s="560"/>
      <c r="U109" s="560"/>
      <c r="V109" s="561"/>
      <c r="W109" s="491"/>
      <c r="X109" s="491"/>
      <c r="Y109" s="491"/>
      <c r="Z109" s="491"/>
    </row>
    <row r="110" ht="27.75" customHeight="1">
      <c r="A110" s="563">
        <f t="shared" si="1"/>
        <v>92</v>
      </c>
      <c r="B110" s="122" t="str">
        <f>IF('基本情報入力シート'!C144="","",'基本情報入力シート'!C144)</f>
        <v/>
      </c>
      <c r="C110" s="17"/>
      <c r="D110" s="17"/>
      <c r="E110" s="17"/>
      <c r="F110" s="17"/>
      <c r="G110" s="17"/>
      <c r="H110" s="17"/>
      <c r="I110" s="17"/>
      <c r="J110" s="17"/>
      <c r="K110" s="36"/>
      <c r="L110" s="553" t="str">
        <f>IF('基本情報入力シート'!M144="","",'基本情報入力シート'!M144)</f>
        <v/>
      </c>
      <c r="M110" s="554" t="str">
        <f>IF('基本情報入力シート'!R144="","",'基本情報入力シート'!R144)</f>
        <v/>
      </c>
      <c r="N110" s="554" t="str">
        <f>IF('基本情報入力シート'!W144="","",'基本情報入力シート'!W144)</f>
        <v/>
      </c>
      <c r="O110" s="555" t="str">
        <f>IF('基本情報入力シート'!X144="","",'基本情報入力シート'!X144)</f>
        <v/>
      </c>
      <c r="P110" s="556" t="str">
        <f>IF('基本情報入力シート'!Y144="","",'基本情報入力シート'!Y144)</f>
        <v/>
      </c>
      <c r="Q110" s="557"/>
      <c r="R110" s="558"/>
      <c r="S110" s="559"/>
      <c r="T110" s="560"/>
      <c r="U110" s="560"/>
      <c r="V110" s="561"/>
      <c r="W110" s="491"/>
      <c r="X110" s="491"/>
      <c r="Y110" s="491"/>
      <c r="Z110" s="491"/>
    </row>
    <row r="111" ht="27.75" customHeight="1">
      <c r="A111" s="563">
        <f t="shared" si="1"/>
        <v>93</v>
      </c>
      <c r="B111" s="122" t="str">
        <f>IF('基本情報入力シート'!C145="","",'基本情報入力シート'!C145)</f>
        <v/>
      </c>
      <c r="C111" s="17"/>
      <c r="D111" s="17"/>
      <c r="E111" s="17"/>
      <c r="F111" s="17"/>
      <c r="G111" s="17"/>
      <c r="H111" s="17"/>
      <c r="I111" s="17"/>
      <c r="J111" s="17"/>
      <c r="K111" s="36"/>
      <c r="L111" s="553" t="str">
        <f>IF('基本情報入力シート'!M145="","",'基本情報入力シート'!M145)</f>
        <v/>
      </c>
      <c r="M111" s="554" t="str">
        <f>IF('基本情報入力シート'!R145="","",'基本情報入力シート'!R145)</f>
        <v/>
      </c>
      <c r="N111" s="554" t="str">
        <f>IF('基本情報入力シート'!W145="","",'基本情報入力シート'!W145)</f>
        <v/>
      </c>
      <c r="O111" s="555" t="str">
        <f>IF('基本情報入力シート'!X145="","",'基本情報入力シート'!X145)</f>
        <v/>
      </c>
      <c r="P111" s="556" t="str">
        <f>IF('基本情報入力シート'!Y145="","",'基本情報入力シート'!Y145)</f>
        <v/>
      </c>
      <c r="Q111" s="557"/>
      <c r="R111" s="558"/>
      <c r="S111" s="559"/>
      <c r="T111" s="560"/>
      <c r="U111" s="560"/>
      <c r="V111" s="561"/>
      <c r="W111" s="491"/>
      <c r="X111" s="491"/>
      <c r="Y111" s="491"/>
      <c r="Z111" s="491"/>
    </row>
    <row r="112" ht="27.75" customHeight="1">
      <c r="A112" s="563">
        <f t="shared" si="1"/>
        <v>94</v>
      </c>
      <c r="B112" s="122" t="str">
        <f>IF('基本情報入力シート'!C146="","",'基本情報入力シート'!C146)</f>
        <v/>
      </c>
      <c r="C112" s="17"/>
      <c r="D112" s="17"/>
      <c r="E112" s="17"/>
      <c r="F112" s="17"/>
      <c r="G112" s="17"/>
      <c r="H112" s="17"/>
      <c r="I112" s="17"/>
      <c r="J112" s="17"/>
      <c r="K112" s="36"/>
      <c r="L112" s="553" t="str">
        <f>IF('基本情報入力シート'!M146="","",'基本情報入力シート'!M146)</f>
        <v/>
      </c>
      <c r="M112" s="554" t="str">
        <f>IF('基本情報入力シート'!R146="","",'基本情報入力シート'!R146)</f>
        <v/>
      </c>
      <c r="N112" s="554" t="str">
        <f>IF('基本情報入力シート'!W146="","",'基本情報入力シート'!W146)</f>
        <v/>
      </c>
      <c r="O112" s="555" t="str">
        <f>IF('基本情報入力シート'!X146="","",'基本情報入力シート'!X146)</f>
        <v/>
      </c>
      <c r="P112" s="556" t="str">
        <f>IF('基本情報入力シート'!Y146="","",'基本情報入力シート'!Y146)</f>
        <v/>
      </c>
      <c r="Q112" s="557"/>
      <c r="R112" s="558"/>
      <c r="S112" s="559"/>
      <c r="T112" s="560"/>
      <c r="U112" s="560"/>
      <c r="V112" s="561"/>
      <c r="W112" s="491"/>
      <c r="X112" s="491"/>
      <c r="Y112" s="491"/>
      <c r="Z112" s="491"/>
    </row>
    <row r="113" ht="27.75" customHeight="1">
      <c r="A113" s="563">
        <f t="shared" si="1"/>
        <v>95</v>
      </c>
      <c r="B113" s="122" t="str">
        <f>IF('基本情報入力シート'!C147="","",'基本情報入力シート'!C147)</f>
        <v/>
      </c>
      <c r="C113" s="17"/>
      <c r="D113" s="17"/>
      <c r="E113" s="17"/>
      <c r="F113" s="17"/>
      <c r="G113" s="17"/>
      <c r="H113" s="17"/>
      <c r="I113" s="17"/>
      <c r="J113" s="17"/>
      <c r="K113" s="36"/>
      <c r="L113" s="553" t="str">
        <f>IF('基本情報入力シート'!M147="","",'基本情報入力シート'!M147)</f>
        <v/>
      </c>
      <c r="M113" s="554" t="str">
        <f>IF('基本情報入力シート'!R147="","",'基本情報入力シート'!R147)</f>
        <v/>
      </c>
      <c r="N113" s="554" t="str">
        <f>IF('基本情報入力シート'!W147="","",'基本情報入力シート'!W147)</f>
        <v/>
      </c>
      <c r="O113" s="555" t="str">
        <f>IF('基本情報入力シート'!X147="","",'基本情報入力シート'!X147)</f>
        <v/>
      </c>
      <c r="P113" s="556" t="str">
        <f>IF('基本情報入力シート'!Y147="","",'基本情報入力シート'!Y147)</f>
        <v/>
      </c>
      <c r="Q113" s="557"/>
      <c r="R113" s="558"/>
      <c r="S113" s="559"/>
      <c r="T113" s="560"/>
      <c r="U113" s="560"/>
      <c r="V113" s="561"/>
      <c r="W113" s="491"/>
      <c r="X113" s="491"/>
      <c r="Y113" s="491"/>
      <c r="Z113" s="491"/>
    </row>
    <row r="114" ht="27.75" customHeight="1">
      <c r="A114" s="563">
        <f t="shared" si="1"/>
        <v>96</v>
      </c>
      <c r="B114" s="122" t="str">
        <f>IF('基本情報入力シート'!C148="","",'基本情報入力シート'!C148)</f>
        <v/>
      </c>
      <c r="C114" s="17"/>
      <c r="D114" s="17"/>
      <c r="E114" s="17"/>
      <c r="F114" s="17"/>
      <c r="G114" s="17"/>
      <c r="H114" s="17"/>
      <c r="I114" s="17"/>
      <c r="J114" s="17"/>
      <c r="K114" s="36"/>
      <c r="L114" s="553" t="str">
        <f>IF('基本情報入力シート'!M148="","",'基本情報入力シート'!M148)</f>
        <v/>
      </c>
      <c r="M114" s="554" t="str">
        <f>IF('基本情報入力シート'!R148="","",'基本情報入力シート'!R148)</f>
        <v/>
      </c>
      <c r="N114" s="554" t="str">
        <f>IF('基本情報入力シート'!W148="","",'基本情報入力シート'!W148)</f>
        <v/>
      </c>
      <c r="O114" s="555" t="str">
        <f>IF('基本情報入力シート'!X148="","",'基本情報入力シート'!X148)</f>
        <v/>
      </c>
      <c r="P114" s="556" t="str">
        <f>IF('基本情報入力シート'!Y148="","",'基本情報入力シート'!Y148)</f>
        <v/>
      </c>
      <c r="Q114" s="557"/>
      <c r="R114" s="558"/>
      <c r="S114" s="559"/>
      <c r="T114" s="560"/>
      <c r="U114" s="560"/>
      <c r="V114" s="561"/>
      <c r="W114" s="491"/>
      <c r="X114" s="491"/>
      <c r="Y114" s="491"/>
      <c r="Z114" s="491"/>
    </row>
    <row r="115" ht="27.75" customHeight="1">
      <c r="A115" s="563">
        <f t="shared" si="1"/>
        <v>97</v>
      </c>
      <c r="B115" s="122" t="str">
        <f>IF('基本情報入力シート'!C149="","",'基本情報入力シート'!C149)</f>
        <v/>
      </c>
      <c r="C115" s="17"/>
      <c r="D115" s="17"/>
      <c r="E115" s="17"/>
      <c r="F115" s="17"/>
      <c r="G115" s="17"/>
      <c r="H115" s="17"/>
      <c r="I115" s="17"/>
      <c r="J115" s="17"/>
      <c r="K115" s="36"/>
      <c r="L115" s="553" t="str">
        <f>IF('基本情報入力シート'!M149="","",'基本情報入力シート'!M149)</f>
        <v/>
      </c>
      <c r="M115" s="554" t="str">
        <f>IF('基本情報入力シート'!R149="","",'基本情報入力シート'!R149)</f>
        <v/>
      </c>
      <c r="N115" s="554" t="str">
        <f>IF('基本情報入力シート'!W149="","",'基本情報入力シート'!W149)</f>
        <v/>
      </c>
      <c r="O115" s="555" t="str">
        <f>IF('基本情報入力シート'!X149="","",'基本情報入力シート'!X149)</f>
        <v/>
      </c>
      <c r="P115" s="556" t="str">
        <f>IF('基本情報入力シート'!Y149="","",'基本情報入力シート'!Y149)</f>
        <v/>
      </c>
      <c r="Q115" s="557"/>
      <c r="R115" s="558"/>
      <c r="S115" s="559"/>
      <c r="T115" s="560"/>
      <c r="U115" s="560"/>
      <c r="V115" s="561"/>
      <c r="W115" s="491"/>
      <c r="X115" s="491"/>
      <c r="Y115" s="491"/>
      <c r="Z115" s="491"/>
    </row>
    <row r="116" ht="27.75" customHeight="1">
      <c r="A116" s="563">
        <f t="shared" si="1"/>
        <v>98</v>
      </c>
      <c r="B116" s="122" t="str">
        <f>IF('基本情報入力シート'!C150="","",'基本情報入力シート'!C150)</f>
        <v/>
      </c>
      <c r="C116" s="17"/>
      <c r="D116" s="17"/>
      <c r="E116" s="17"/>
      <c r="F116" s="17"/>
      <c r="G116" s="17"/>
      <c r="H116" s="17"/>
      <c r="I116" s="17"/>
      <c r="J116" s="17"/>
      <c r="K116" s="36"/>
      <c r="L116" s="553" t="str">
        <f>IF('基本情報入力シート'!M150="","",'基本情報入力シート'!M150)</f>
        <v/>
      </c>
      <c r="M116" s="554" t="str">
        <f>IF('基本情報入力シート'!R150="","",'基本情報入力シート'!R150)</f>
        <v/>
      </c>
      <c r="N116" s="554" t="str">
        <f>IF('基本情報入力シート'!W150="","",'基本情報入力シート'!W150)</f>
        <v/>
      </c>
      <c r="O116" s="555" t="str">
        <f>IF('基本情報入力シート'!X150="","",'基本情報入力シート'!X150)</f>
        <v/>
      </c>
      <c r="P116" s="556" t="str">
        <f>IF('基本情報入力シート'!Y150="","",'基本情報入力シート'!Y150)</f>
        <v/>
      </c>
      <c r="Q116" s="557"/>
      <c r="R116" s="558"/>
      <c r="S116" s="559"/>
      <c r="T116" s="560"/>
      <c r="U116" s="560"/>
      <c r="V116" s="561"/>
      <c r="W116" s="491"/>
      <c r="X116" s="491"/>
      <c r="Y116" s="491"/>
      <c r="Z116" s="491"/>
    </row>
    <row r="117" ht="27.75" customHeight="1">
      <c r="A117" s="563">
        <f t="shared" si="1"/>
        <v>99</v>
      </c>
      <c r="B117" s="122" t="str">
        <f>IF('基本情報入力シート'!C151="","",'基本情報入力シート'!C151)</f>
        <v/>
      </c>
      <c r="C117" s="17"/>
      <c r="D117" s="17"/>
      <c r="E117" s="17"/>
      <c r="F117" s="17"/>
      <c r="G117" s="17"/>
      <c r="H117" s="17"/>
      <c r="I117" s="17"/>
      <c r="J117" s="17"/>
      <c r="K117" s="36"/>
      <c r="L117" s="553" t="str">
        <f>IF('基本情報入力シート'!M151="","",'基本情報入力シート'!M151)</f>
        <v/>
      </c>
      <c r="M117" s="554" t="str">
        <f>IF('基本情報入力シート'!R151="","",'基本情報入力シート'!R151)</f>
        <v/>
      </c>
      <c r="N117" s="554" t="str">
        <f>IF('基本情報入力シート'!W151="","",'基本情報入力シート'!W151)</f>
        <v/>
      </c>
      <c r="O117" s="555" t="str">
        <f>IF('基本情報入力シート'!X151="","",'基本情報入力シート'!X151)</f>
        <v/>
      </c>
      <c r="P117" s="556" t="str">
        <f>IF('基本情報入力シート'!Y151="","",'基本情報入力シート'!Y151)</f>
        <v/>
      </c>
      <c r="Q117" s="557"/>
      <c r="R117" s="558"/>
      <c r="S117" s="559"/>
      <c r="T117" s="560"/>
      <c r="U117" s="560"/>
      <c r="V117" s="561"/>
      <c r="W117" s="491"/>
      <c r="X117" s="491"/>
      <c r="Y117" s="491"/>
      <c r="Z117" s="491"/>
    </row>
    <row r="118" ht="27.75" customHeight="1">
      <c r="A118" s="571">
        <f t="shared" si="1"/>
        <v>100</v>
      </c>
      <c r="B118" s="122" t="str">
        <f>IF('基本情報入力シート'!C152="","",'基本情報入力シート'!C152)</f>
        <v/>
      </c>
      <c r="C118" s="17"/>
      <c r="D118" s="17"/>
      <c r="E118" s="17"/>
      <c r="F118" s="17"/>
      <c r="G118" s="17"/>
      <c r="H118" s="17"/>
      <c r="I118" s="17"/>
      <c r="J118" s="17"/>
      <c r="K118" s="36"/>
      <c r="L118" s="554" t="str">
        <f>IF('基本情報入力シート'!M152="","",'基本情報入力シート'!M152)</f>
        <v/>
      </c>
      <c r="M118" s="554" t="str">
        <f>IF('基本情報入力シート'!R152="","",'基本情報入力シート'!R152)</f>
        <v/>
      </c>
      <c r="N118" s="554" t="str">
        <f>IF('基本情報入力シート'!W152="","",'基本情報入力シート'!W152)</f>
        <v/>
      </c>
      <c r="O118" s="569" t="str">
        <f>IF('基本情報入力シート'!X152="","",'基本情報入力シート'!X152)</f>
        <v/>
      </c>
      <c r="P118" s="570" t="str">
        <f>IF('基本情報入力シート'!Y152="","",'基本情報入力シート'!Y152)</f>
        <v/>
      </c>
      <c r="Q118" s="572"/>
      <c r="R118" s="573"/>
      <c r="S118" s="574"/>
      <c r="T118" s="575"/>
      <c r="U118" s="575"/>
      <c r="V118" s="576"/>
      <c r="W118" s="491"/>
      <c r="X118" s="491"/>
      <c r="Y118" s="491"/>
      <c r="Z118" s="491"/>
    </row>
    <row r="119" ht="13.5" customHeight="1">
      <c r="A119" s="577"/>
      <c r="B119" s="153"/>
      <c r="C119" s="192"/>
      <c r="D119" s="192"/>
      <c r="E119" s="192"/>
      <c r="F119" s="192"/>
      <c r="G119" s="192"/>
      <c r="H119" s="192"/>
      <c r="I119" s="192"/>
      <c r="J119" s="192"/>
      <c r="K119" s="192"/>
      <c r="L119" s="192"/>
      <c r="M119" s="192"/>
      <c r="N119" s="192"/>
      <c r="O119" s="2"/>
      <c r="P119" s="2"/>
      <c r="Q119" s="2"/>
      <c r="R119" s="100"/>
      <c r="S119" s="578"/>
      <c r="T119" s="579"/>
      <c r="U119" s="579"/>
      <c r="V119" s="2"/>
      <c r="W119" s="491"/>
      <c r="X119" s="491"/>
      <c r="Y119" s="491"/>
      <c r="Z119" s="491"/>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491"/>
      <c r="X120" s="491"/>
      <c r="Y120" s="491"/>
      <c r="Z120" s="491"/>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491"/>
      <c r="X121" s="491"/>
      <c r="Y121" s="491"/>
      <c r="Z121" s="491"/>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491"/>
      <c r="X122" s="491"/>
      <c r="Y122" s="491"/>
      <c r="Z122" s="491"/>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491"/>
      <c r="X123" s="491"/>
      <c r="Y123" s="491"/>
      <c r="Z123" s="491"/>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491"/>
      <c r="X124" s="491"/>
      <c r="Y124" s="491"/>
      <c r="Z124" s="491"/>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491"/>
      <c r="X125" s="491"/>
      <c r="Y125" s="491"/>
      <c r="Z125" s="491"/>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491"/>
      <c r="X126" s="491"/>
      <c r="Y126" s="491"/>
      <c r="Z126" s="491"/>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491"/>
      <c r="X127" s="491"/>
      <c r="Y127" s="491"/>
      <c r="Z127" s="491"/>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491"/>
      <c r="X128" s="491"/>
      <c r="Y128" s="491"/>
      <c r="Z128" s="491"/>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491"/>
      <c r="X129" s="491"/>
      <c r="Y129" s="491"/>
      <c r="Z129" s="491"/>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491"/>
      <c r="X130" s="491"/>
      <c r="Y130" s="491"/>
      <c r="Z130" s="491"/>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491"/>
      <c r="X131" s="491"/>
      <c r="Y131" s="491"/>
      <c r="Z131" s="491"/>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491"/>
      <c r="X132" s="491"/>
      <c r="Y132" s="491"/>
      <c r="Z132" s="491"/>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491"/>
      <c r="X133" s="491"/>
      <c r="Y133" s="491"/>
      <c r="Z133" s="491"/>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491"/>
      <c r="X134" s="491"/>
      <c r="Y134" s="491"/>
      <c r="Z134" s="491"/>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491"/>
      <c r="X135" s="491"/>
      <c r="Y135" s="491"/>
      <c r="Z135" s="491"/>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491"/>
      <c r="X136" s="491"/>
      <c r="Y136" s="491"/>
      <c r="Z136" s="491"/>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491"/>
      <c r="X137" s="491"/>
      <c r="Y137" s="491"/>
      <c r="Z137" s="491"/>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491"/>
      <c r="X138" s="491"/>
      <c r="Y138" s="491"/>
      <c r="Z138" s="491"/>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491"/>
      <c r="X139" s="491"/>
      <c r="Y139" s="491"/>
      <c r="Z139" s="491"/>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491"/>
      <c r="X140" s="491"/>
      <c r="Y140" s="491"/>
      <c r="Z140" s="491"/>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491"/>
      <c r="X141" s="491"/>
      <c r="Y141" s="491"/>
      <c r="Z141" s="491"/>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491"/>
      <c r="X142" s="491"/>
      <c r="Y142" s="491"/>
      <c r="Z142" s="491"/>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491"/>
      <c r="X143" s="491"/>
      <c r="Y143" s="491"/>
      <c r="Z143" s="491"/>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491"/>
      <c r="X144" s="491"/>
      <c r="Y144" s="491"/>
      <c r="Z144" s="491"/>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491"/>
      <c r="X145" s="491"/>
      <c r="Y145" s="491"/>
      <c r="Z145" s="491"/>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491"/>
      <c r="X146" s="491"/>
      <c r="Y146" s="491"/>
      <c r="Z146" s="491"/>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491"/>
      <c r="X147" s="491"/>
      <c r="Y147" s="491"/>
      <c r="Z147" s="491"/>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491"/>
      <c r="X148" s="491"/>
      <c r="Y148" s="491"/>
      <c r="Z148" s="491"/>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491"/>
      <c r="X149" s="491"/>
      <c r="Y149" s="491"/>
      <c r="Z149" s="491"/>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491"/>
      <c r="X150" s="491"/>
      <c r="Y150" s="491"/>
      <c r="Z150" s="491"/>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491"/>
      <c r="X151" s="491"/>
      <c r="Y151" s="491"/>
      <c r="Z151" s="491"/>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491"/>
      <c r="X152" s="491"/>
      <c r="Y152" s="491"/>
      <c r="Z152" s="491"/>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491"/>
      <c r="X153" s="491"/>
      <c r="Y153" s="491"/>
      <c r="Z153" s="491"/>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491"/>
      <c r="X154" s="491"/>
      <c r="Y154" s="491"/>
      <c r="Z154" s="491"/>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491"/>
      <c r="X155" s="491"/>
      <c r="Y155" s="491"/>
      <c r="Z155" s="491"/>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491"/>
      <c r="X156" s="491"/>
      <c r="Y156" s="491"/>
      <c r="Z156" s="491"/>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491"/>
      <c r="X157" s="491"/>
      <c r="Y157" s="491"/>
      <c r="Z157" s="491"/>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491"/>
      <c r="X158" s="491"/>
      <c r="Y158" s="491"/>
      <c r="Z158" s="491"/>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491"/>
      <c r="X159" s="491"/>
      <c r="Y159" s="491"/>
      <c r="Z159" s="491"/>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491"/>
      <c r="X160" s="491"/>
      <c r="Y160" s="491"/>
      <c r="Z160" s="491"/>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491"/>
      <c r="X161" s="491"/>
      <c r="Y161" s="491"/>
      <c r="Z161" s="491"/>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491"/>
      <c r="X162" s="491"/>
      <c r="Y162" s="491"/>
      <c r="Z162" s="491"/>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491"/>
      <c r="X163" s="491"/>
      <c r="Y163" s="491"/>
      <c r="Z163" s="491"/>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491"/>
      <c r="X164" s="491"/>
      <c r="Y164" s="491"/>
      <c r="Z164" s="491"/>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491"/>
      <c r="X165" s="491"/>
      <c r="Y165" s="491"/>
      <c r="Z165" s="491"/>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491"/>
      <c r="X166" s="491"/>
      <c r="Y166" s="491"/>
      <c r="Z166" s="491"/>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491"/>
      <c r="X167" s="491"/>
      <c r="Y167" s="491"/>
      <c r="Z167" s="491"/>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491"/>
      <c r="X168" s="491"/>
      <c r="Y168" s="491"/>
      <c r="Z168" s="491"/>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491"/>
      <c r="X169" s="491"/>
      <c r="Y169" s="491"/>
      <c r="Z169" s="491"/>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491"/>
      <c r="X170" s="491"/>
      <c r="Y170" s="491"/>
      <c r="Z170" s="491"/>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491"/>
      <c r="X171" s="491"/>
      <c r="Y171" s="491"/>
      <c r="Z171" s="491"/>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491"/>
      <c r="X172" s="491"/>
      <c r="Y172" s="491"/>
      <c r="Z172" s="491"/>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491"/>
      <c r="X173" s="491"/>
      <c r="Y173" s="491"/>
      <c r="Z173" s="491"/>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491"/>
      <c r="X174" s="491"/>
      <c r="Y174" s="491"/>
      <c r="Z174" s="491"/>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491"/>
      <c r="X175" s="491"/>
      <c r="Y175" s="491"/>
      <c r="Z175" s="491"/>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491"/>
      <c r="X176" s="491"/>
      <c r="Y176" s="491"/>
      <c r="Z176" s="491"/>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491"/>
      <c r="X177" s="491"/>
      <c r="Y177" s="491"/>
      <c r="Z177" s="491"/>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491"/>
      <c r="X178" s="491"/>
      <c r="Y178" s="491"/>
      <c r="Z178" s="491"/>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491"/>
      <c r="X179" s="491"/>
      <c r="Y179" s="491"/>
      <c r="Z179" s="491"/>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491"/>
      <c r="X180" s="491"/>
      <c r="Y180" s="491"/>
      <c r="Z180" s="491"/>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491"/>
      <c r="X181" s="491"/>
      <c r="Y181" s="491"/>
      <c r="Z181" s="491"/>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491"/>
      <c r="X182" s="491"/>
      <c r="Y182" s="491"/>
      <c r="Z182" s="491"/>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491"/>
      <c r="X183" s="491"/>
      <c r="Y183" s="491"/>
      <c r="Z183" s="491"/>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491"/>
      <c r="X184" s="491"/>
      <c r="Y184" s="491"/>
      <c r="Z184" s="491"/>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491"/>
      <c r="X185" s="491"/>
      <c r="Y185" s="491"/>
      <c r="Z185" s="491"/>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491"/>
      <c r="X186" s="491"/>
      <c r="Y186" s="491"/>
      <c r="Z186" s="491"/>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491"/>
      <c r="X187" s="491"/>
      <c r="Y187" s="491"/>
      <c r="Z187" s="491"/>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491"/>
      <c r="X188" s="491"/>
      <c r="Y188" s="491"/>
      <c r="Z188" s="491"/>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491"/>
      <c r="X189" s="491"/>
      <c r="Y189" s="491"/>
      <c r="Z189" s="491"/>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491"/>
      <c r="X190" s="491"/>
      <c r="Y190" s="491"/>
      <c r="Z190" s="491"/>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491"/>
      <c r="X191" s="491"/>
      <c r="Y191" s="491"/>
      <c r="Z191" s="491"/>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491"/>
      <c r="X192" s="491"/>
      <c r="Y192" s="491"/>
      <c r="Z192" s="491"/>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491"/>
      <c r="X193" s="491"/>
      <c r="Y193" s="491"/>
      <c r="Z193" s="491"/>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491"/>
      <c r="X194" s="491"/>
      <c r="Y194" s="491"/>
      <c r="Z194" s="491"/>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491"/>
      <c r="X195" s="491"/>
      <c r="Y195" s="491"/>
      <c r="Z195" s="491"/>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491"/>
      <c r="X196" s="491"/>
      <c r="Y196" s="491"/>
      <c r="Z196" s="491"/>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491"/>
      <c r="X197" s="491"/>
      <c r="Y197" s="491"/>
      <c r="Z197" s="491"/>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491"/>
      <c r="X198" s="491"/>
      <c r="Y198" s="491"/>
      <c r="Z198" s="491"/>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491"/>
      <c r="X199" s="491"/>
      <c r="Y199" s="491"/>
      <c r="Z199" s="491"/>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491"/>
      <c r="X200" s="491"/>
      <c r="Y200" s="491"/>
      <c r="Z200" s="491"/>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491"/>
      <c r="X201" s="491"/>
      <c r="Y201" s="491"/>
      <c r="Z201" s="491"/>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491"/>
      <c r="X202" s="491"/>
      <c r="Y202" s="491"/>
      <c r="Z202" s="491"/>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491"/>
      <c r="X203" s="491"/>
      <c r="Y203" s="491"/>
      <c r="Z203" s="491"/>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491"/>
      <c r="X204" s="491"/>
      <c r="Y204" s="491"/>
      <c r="Z204" s="491"/>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491"/>
      <c r="X205" s="491"/>
      <c r="Y205" s="491"/>
      <c r="Z205" s="491"/>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491"/>
      <c r="X206" s="491"/>
      <c r="Y206" s="491"/>
      <c r="Z206" s="491"/>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491"/>
      <c r="X207" s="491"/>
      <c r="Y207" s="491"/>
      <c r="Z207" s="491"/>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491"/>
      <c r="X208" s="491"/>
      <c r="Y208" s="491"/>
      <c r="Z208" s="491"/>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491"/>
      <c r="X209" s="491"/>
      <c r="Y209" s="491"/>
      <c r="Z209" s="491"/>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491"/>
      <c r="X210" s="491"/>
      <c r="Y210" s="491"/>
      <c r="Z210" s="491"/>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491"/>
      <c r="X211" s="491"/>
      <c r="Y211" s="491"/>
      <c r="Z211" s="491"/>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491"/>
      <c r="X212" s="491"/>
      <c r="Y212" s="491"/>
      <c r="Z212" s="491"/>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491"/>
      <c r="X213" s="491"/>
      <c r="Y213" s="491"/>
      <c r="Z213" s="491"/>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491"/>
      <c r="X214" s="491"/>
      <c r="Y214" s="491"/>
      <c r="Z214" s="491"/>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491"/>
      <c r="X215" s="491"/>
      <c r="Y215" s="491"/>
      <c r="Z215" s="491"/>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491"/>
      <c r="X216" s="491"/>
      <c r="Y216" s="491"/>
      <c r="Z216" s="491"/>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491"/>
      <c r="X217" s="491"/>
      <c r="Y217" s="491"/>
      <c r="Z217" s="491"/>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491"/>
      <c r="X218" s="491"/>
      <c r="Y218" s="491"/>
      <c r="Z218" s="491"/>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491"/>
      <c r="X219" s="491"/>
      <c r="Y219" s="491"/>
      <c r="Z219" s="491"/>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491"/>
      <c r="X220" s="491"/>
      <c r="Y220" s="491"/>
      <c r="Z220" s="491"/>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491"/>
      <c r="X221" s="491"/>
      <c r="Y221" s="491"/>
      <c r="Z221" s="491"/>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491"/>
      <c r="X222" s="491"/>
      <c r="Y222" s="491"/>
      <c r="Z222" s="491"/>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491"/>
      <c r="X223" s="491"/>
      <c r="Y223" s="491"/>
      <c r="Z223" s="491"/>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491"/>
      <c r="X224" s="491"/>
      <c r="Y224" s="491"/>
      <c r="Z224" s="491"/>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491"/>
      <c r="X225" s="491"/>
      <c r="Y225" s="491"/>
      <c r="Z225" s="491"/>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491"/>
      <c r="X226" s="491"/>
      <c r="Y226" s="491"/>
      <c r="Z226" s="491"/>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491"/>
      <c r="X227" s="491"/>
      <c r="Y227" s="491"/>
      <c r="Z227" s="491"/>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491"/>
      <c r="X228" s="491"/>
      <c r="Y228" s="491"/>
      <c r="Z228" s="491"/>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491"/>
      <c r="X229" s="491"/>
      <c r="Y229" s="491"/>
      <c r="Z229" s="491"/>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491"/>
      <c r="X230" s="491"/>
      <c r="Y230" s="491"/>
      <c r="Z230" s="491"/>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491"/>
      <c r="X231" s="491"/>
      <c r="Y231" s="491"/>
      <c r="Z231" s="491"/>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491"/>
      <c r="X232" s="491"/>
      <c r="Y232" s="491"/>
      <c r="Z232" s="491"/>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491"/>
      <c r="X233" s="491"/>
      <c r="Y233" s="491"/>
      <c r="Z233" s="491"/>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491"/>
      <c r="X234" s="491"/>
      <c r="Y234" s="491"/>
      <c r="Z234" s="491"/>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491"/>
      <c r="X235" s="491"/>
      <c r="Y235" s="491"/>
      <c r="Z235" s="491"/>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491"/>
      <c r="X236" s="491"/>
      <c r="Y236" s="491"/>
      <c r="Z236" s="491"/>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491"/>
      <c r="X237" s="491"/>
      <c r="Y237" s="491"/>
      <c r="Z237" s="491"/>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491"/>
      <c r="X238" s="491"/>
      <c r="Y238" s="491"/>
      <c r="Z238" s="491"/>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491"/>
      <c r="X239" s="491"/>
      <c r="Y239" s="491"/>
      <c r="Z239" s="491"/>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491"/>
      <c r="X240" s="491"/>
      <c r="Y240" s="491"/>
      <c r="Z240" s="491"/>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491"/>
      <c r="X241" s="491"/>
      <c r="Y241" s="491"/>
      <c r="Z241" s="491"/>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491"/>
      <c r="X242" s="491"/>
      <c r="Y242" s="491"/>
      <c r="Z242" s="491"/>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491"/>
      <c r="X243" s="491"/>
      <c r="Y243" s="491"/>
      <c r="Z243" s="491"/>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491"/>
      <c r="X244" s="491"/>
      <c r="Y244" s="491"/>
      <c r="Z244" s="491"/>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491"/>
      <c r="X245" s="491"/>
      <c r="Y245" s="491"/>
      <c r="Z245" s="491"/>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491"/>
      <c r="X246" s="491"/>
      <c r="Y246" s="491"/>
      <c r="Z246" s="491"/>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491"/>
      <c r="X247" s="491"/>
      <c r="Y247" s="491"/>
      <c r="Z247" s="491"/>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491"/>
      <c r="X248" s="491"/>
      <c r="Y248" s="491"/>
      <c r="Z248" s="491"/>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491"/>
      <c r="X249" s="491"/>
      <c r="Y249" s="491"/>
      <c r="Z249" s="491"/>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491"/>
      <c r="X250" s="491"/>
      <c r="Y250" s="491"/>
      <c r="Z250" s="491"/>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491"/>
      <c r="X251" s="491"/>
      <c r="Y251" s="491"/>
      <c r="Z251" s="491"/>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491"/>
      <c r="X252" s="491"/>
      <c r="Y252" s="491"/>
      <c r="Z252" s="491"/>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491"/>
      <c r="X253" s="491"/>
      <c r="Y253" s="491"/>
      <c r="Z253" s="491"/>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491"/>
      <c r="X254" s="491"/>
      <c r="Y254" s="491"/>
      <c r="Z254" s="491"/>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491"/>
      <c r="X255" s="491"/>
      <c r="Y255" s="491"/>
      <c r="Z255" s="491"/>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491"/>
      <c r="X256" s="491"/>
      <c r="Y256" s="491"/>
      <c r="Z256" s="491"/>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491"/>
      <c r="X257" s="491"/>
      <c r="Y257" s="491"/>
      <c r="Z257" s="491"/>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491"/>
      <c r="X258" s="491"/>
      <c r="Y258" s="491"/>
      <c r="Z258" s="491"/>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491"/>
      <c r="X259" s="491"/>
      <c r="Y259" s="491"/>
      <c r="Z259" s="491"/>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491"/>
      <c r="X260" s="491"/>
      <c r="Y260" s="491"/>
      <c r="Z260" s="491"/>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491"/>
      <c r="X261" s="491"/>
      <c r="Y261" s="491"/>
      <c r="Z261" s="491"/>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491"/>
      <c r="X262" s="491"/>
      <c r="Y262" s="491"/>
      <c r="Z262" s="491"/>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491"/>
      <c r="X263" s="491"/>
      <c r="Y263" s="491"/>
      <c r="Z263" s="491"/>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491"/>
      <c r="X264" s="491"/>
      <c r="Y264" s="491"/>
      <c r="Z264" s="491"/>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491"/>
      <c r="X265" s="491"/>
      <c r="Y265" s="491"/>
      <c r="Z265" s="491"/>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491"/>
      <c r="X266" s="491"/>
      <c r="Y266" s="491"/>
      <c r="Z266" s="491"/>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491"/>
      <c r="X267" s="491"/>
      <c r="Y267" s="491"/>
      <c r="Z267" s="491"/>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491"/>
      <c r="X268" s="491"/>
      <c r="Y268" s="491"/>
      <c r="Z268" s="491"/>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491"/>
      <c r="X269" s="491"/>
      <c r="Y269" s="491"/>
      <c r="Z269" s="491"/>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491"/>
      <c r="X270" s="491"/>
      <c r="Y270" s="491"/>
      <c r="Z270" s="491"/>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491"/>
      <c r="X271" s="491"/>
      <c r="Y271" s="491"/>
      <c r="Z271" s="491"/>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491"/>
      <c r="X272" s="491"/>
      <c r="Y272" s="491"/>
      <c r="Z272" s="491"/>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491"/>
      <c r="X273" s="491"/>
      <c r="Y273" s="491"/>
      <c r="Z273" s="491"/>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491"/>
      <c r="X274" s="491"/>
      <c r="Y274" s="491"/>
      <c r="Z274" s="491"/>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491"/>
      <c r="X275" s="491"/>
      <c r="Y275" s="491"/>
      <c r="Z275" s="491"/>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491"/>
      <c r="X276" s="491"/>
      <c r="Y276" s="491"/>
      <c r="Z276" s="491"/>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491"/>
      <c r="X277" s="491"/>
      <c r="Y277" s="491"/>
      <c r="Z277" s="491"/>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491"/>
      <c r="X278" s="491"/>
      <c r="Y278" s="491"/>
      <c r="Z278" s="491"/>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491"/>
      <c r="X279" s="491"/>
      <c r="Y279" s="491"/>
      <c r="Z279" s="491"/>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491"/>
      <c r="X280" s="491"/>
      <c r="Y280" s="491"/>
      <c r="Z280" s="491"/>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491"/>
      <c r="X281" s="491"/>
      <c r="Y281" s="491"/>
      <c r="Z281" s="491"/>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491"/>
      <c r="X282" s="491"/>
      <c r="Y282" s="491"/>
      <c r="Z282" s="491"/>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491"/>
      <c r="X283" s="491"/>
      <c r="Y283" s="491"/>
      <c r="Z283" s="491"/>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491"/>
      <c r="X284" s="491"/>
      <c r="Y284" s="491"/>
      <c r="Z284" s="491"/>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491"/>
      <c r="X285" s="491"/>
      <c r="Y285" s="491"/>
      <c r="Z285" s="491"/>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491"/>
      <c r="X286" s="491"/>
      <c r="Y286" s="491"/>
      <c r="Z286" s="491"/>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491"/>
      <c r="X287" s="491"/>
      <c r="Y287" s="491"/>
      <c r="Z287" s="491"/>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491"/>
      <c r="X288" s="491"/>
      <c r="Y288" s="491"/>
      <c r="Z288" s="491"/>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491"/>
      <c r="X289" s="491"/>
      <c r="Y289" s="491"/>
      <c r="Z289" s="491"/>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491"/>
      <c r="X290" s="491"/>
      <c r="Y290" s="491"/>
      <c r="Z290" s="491"/>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491"/>
      <c r="X291" s="491"/>
      <c r="Y291" s="491"/>
      <c r="Z291" s="491"/>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491"/>
      <c r="X292" s="491"/>
      <c r="Y292" s="491"/>
      <c r="Z292" s="491"/>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491"/>
      <c r="X293" s="491"/>
      <c r="Y293" s="491"/>
      <c r="Z293" s="491"/>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491"/>
      <c r="X294" s="491"/>
      <c r="Y294" s="491"/>
      <c r="Z294" s="491"/>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491"/>
      <c r="X295" s="491"/>
      <c r="Y295" s="491"/>
      <c r="Z295" s="491"/>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491"/>
      <c r="X296" s="491"/>
      <c r="Y296" s="491"/>
      <c r="Z296" s="491"/>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491"/>
      <c r="X297" s="491"/>
      <c r="Y297" s="491"/>
      <c r="Z297" s="491"/>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491"/>
      <c r="X298" s="491"/>
      <c r="Y298" s="491"/>
      <c r="Z298" s="491"/>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491"/>
      <c r="X299" s="491"/>
      <c r="Y299" s="491"/>
      <c r="Z299" s="491"/>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491"/>
      <c r="X300" s="491"/>
      <c r="Y300" s="491"/>
      <c r="Z300" s="491"/>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491"/>
      <c r="X301" s="491"/>
      <c r="Y301" s="491"/>
      <c r="Z301" s="491"/>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491"/>
      <c r="X302" s="491"/>
      <c r="Y302" s="491"/>
      <c r="Z302" s="491"/>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491"/>
      <c r="X303" s="491"/>
      <c r="Y303" s="491"/>
      <c r="Z303" s="491"/>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491"/>
      <c r="X304" s="491"/>
      <c r="Y304" s="491"/>
      <c r="Z304" s="491"/>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491"/>
      <c r="X305" s="491"/>
      <c r="Y305" s="491"/>
      <c r="Z305" s="491"/>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491"/>
      <c r="X306" s="491"/>
      <c r="Y306" s="491"/>
      <c r="Z306" s="491"/>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491"/>
      <c r="X307" s="491"/>
      <c r="Y307" s="491"/>
      <c r="Z307" s="491"/>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491"/>
      <c r="X308" s="491"/>
      <c r="Y308" s="491"/>
      <c r="Z308" s="491"/>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491"/>
      <c r="X309" s="491"/>
      <c r="Y309" s="491"/>
      <c r="Z309" s="491"/>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491"/>
      <c r="X310" s="491"/>
      <c r="Y310" s="491"/>
      <c r="Z310" s="491"/>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491"/>
      <c r="X311" s="491"/>
      <c r="Y311" s="491"/>
      <c r="Z311" s="491"/>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491"/>
      <c r="X312" s="491"/>
      <c r="Y312" s="491"/>
      <c r="Z312" s="491"/>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491"/>
      <c r="X313" s="491"/>
      <c r="Y313" s="491"/>
      <c r="Z313" s="491"/>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491"/>
      <c r="X314" s="491"/>
      <c r="Y314" s="491"/>
      <c r="Z314" s="491"/>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491"/>
      <c r="X315" s="491"/>
      <c r="Y315" s="491"/>
      <c r="Z315" s="491"/>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491"/>
      <c r="X316" s="491"/>
      <c r="Y316" s="491"/>
      <c r="Z316" s="491"/>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491"/>
      <c r="X317" s="491"/>
      <c r="Y317" s="491"/>
      <c r="Z317" s="491"/>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491"/>
      <c r="X318" s="491"/>
      <c r="Y318" s="491"/>
      <c r="Z318" s="491"/>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491"/>
      <c r="X319" s="491"/>
      <c r="Y319" s="491"/>
      <c r="Z319" s="491"/>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491"/>
      <c r="X320" s="491"/>
      <c r="Y320" s="491"/>
      <c r="Z320" s="491"/>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491"/>
      <c r="X321" s="491"/>
      <c r="Y321" s="491"/>
      <c r="Z321" s="491"/>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491"/>
      <c r="X322" s="491"/>
      <c r="Y322" s="491"/>
      <c r="Z322" s="491"/>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491"/>
      <c r="X323" s="491"/>
      <c r="Y323" s="491"/>
      <c r="Z323" s="491"/>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491"/>
      <c r="X324" s="491"/>
      <c r="Y324" s="491"/>
      <c r="Z324" s="491"/>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491"/>
      <c r="X325" s="491"/>
      <c r="Y325" s="491"/>
      <c r="Z325" s="491"/>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491"/>
      <c r="X326" s="491"/>
      <c r="Y326" s="491"/>
      <c r="Z326" s="491"/>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491"/>
      <c r="X327" s="491"/>
      <c r="Y327" s="491"/>
      <c r="Z327" s="491"/>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491"/>
      <c r="X328" s="491"/>
      <c r="Y328" s="491"/>
      <c r="Z328" s="491"/>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491"/>
      <c r="X329" s="491"/>
      <c r="Y329" s="491"/>
      <c r="Z329" s="491"/>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491"/>
      <c r="X330" s="491"/>
      <c r="Y330" s="491"/>
      <c r="Z330" s="491"/>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491"/>
      <c r="X331" s="491"/>
      <c r="Y331" s="491"/>
      <c r="Z331" s="491"/>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491"/>
      <c r="X332" s="491"/>
      <c r="Y332" s="491"/>
      <c r="Z332" s="491"/>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491"/>
      <c r="X333" s="491"/>
      <c r="Y333" s="491"/>
      <c r="Z333" s="491"/>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491"/>
      <c r="X334" s="491"/>
      <c r="Y334" s="491"/>
      <c r="Z334" s="491"/>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491"/>
      <c r="X335" s="491"/>
      <c r="Y335" s="491"/>
      <c r="Z335" s="491"/>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491"/>
      <c r="X336" s="491"/>
      <c r="Y336" s="491"/>
      <c r="Z336" s="491"/>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491"/>
      <c r="X337" s="491"/>
      <c r="Y337" s="491"/>
      <c r="Z337" s="491"/>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491"/>
      <c r="X338" s="491"/>
      <c r="Y338" s="491"/>
      <c r="Z338" s="491"/>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491"/>
      <c r="X339" s="491"/>
      <c r="Y339" s="491"/>
      <c r="Z339" s="491"/>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491"/>
      <c r="X340" s="491"/>
      <c r="Y340" s="491"/>
      <c r="Z340" s="491"/>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491"/>
      <c r="X341" s="491"/>
      <c r="Y341" s="491"/>
      <c r="Z341" s="491"/>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491"/>
      <c r="X342" s="491"/>
      <c r="Y342" s="491"/>
      <c r="Z342" s="491"/>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491"/>
      <c r="X343" s="491"/>
      <c r="Y343" s="491"/>
      <c r="Z343" s="491"/>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491"/>
      <c r="X344" s="491"/>
      <c r="Y344" s="491"/>
      <c r="Z344" s="491"/>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491"/>
      <c r="X345" s="491"/>
      <c r="Y345" s="491"/>
      <c r="Z345" s="491"/>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491"/>
      <c r="X346" s="491"/>
      <c r="Y346" s="491"/>
      <c r="Z346" s="491"/>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491"/>
      <c r="X347" s="491"/>
      <c r="Y347" s="491"/>
      <c r="Z347" s="491"/>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491"/>
      <c r="X348" s="491"/>
      <c r="Y348" s="491"/>
      <c r="Z348" s="491"/>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491"/>
      <c r="X349" s="491"/>
      <c r="Y349" s="491"/>
      <c r="Z349" s="491"/>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491"/>
      <c r="X350" s="491"/>
      <c r="Y350" s="491"/>
      <c r="Z350" s="491"/>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491"/>
      <c r="X351" s="491"/>
      <c r="Y351" s="491"/>
      <c r="Z351" s="491"/>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491"/>
      <c r="X352" s="491"/>
      <c r="Y352" s="491"/>
      <c r="Z352" s="491"/>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491"/>
      <c r="X353" s="491"/>
      <c r="Y353" s="491"/>
      <c r="Z353" s="491"/>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491"/>
      <c r="X354" s="491"/>
      <c r="Y354" s="491"/>
      <c r="Z354" s="491"/>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491"/>
      <c r="X355" s="491"/>
      <c r="Y355" s="491"/>
      <c r="Z355" s="491"/>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491"/>
      <c r="X356" s="491"/>
      <c r="Y356" s="491"/>
      <c r="Z356" s="491"/>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491"/>
      <c r="X357" s="491"/>
      <c r="Y357" s="491"/>
      <c r="Z357" s="491"/>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491"/>
      <c r="X358" s="491"/>
      <c r="Y358" s="491"/>
      <c r="Z358" s="491"/>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491"/>
      <c r="X359" s="491"/>
      <c r="Y359" s="491"/>
      <c r="Z359" s="491"/>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491"/>
      <c r="X360" s="491"/>
      <c r="Y360" s="491"/>
      <c r="Z360" s="491"/>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491"/>
      <c r="X361" s="491"/>
      <c r="Y361" s="491"/>
      <c r="Z361" s="491"/>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491"/>
      <c r="X362" s="491"/>
      <c r="Y362" s="491"/>
      <c r="Z362" s="491"/>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491"/>
      <c r="X363" s="491"/>
      <c r="Y363" s="491"/>
      <c r="Z363" s="491"/>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491"/>
      <c r="X364" s="491"/>
      <c r="Y364" s="491"/>
      <c r="Z364" s="491"/>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491"/>
      <c r="X365" s="491"/>
      <c r="Y365" s="491"/>
      <c r="Z365" s="491"/>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491"/>
      <c r="X366" s="491"/>
      <c r="Y366" s="491"/>
      <c r="Z366" s="491"/>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491"/>
      <c r="X367" s="491"/>
      <c r="Y367" s="491"/>
      <c r="Z367" s="491"/>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491"/>
      <c r="X368" s="491"/>
      <c r="Y368" s="491"/>
      <c r="Z368" s="491"/>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491"/>
      <c r="X369" s="491"/>
      <c r="Y369" s="491"/>
      <c r="Z369" s="491"/>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491"/>
      <c r="X370" s="491"/>
      <c r="Y370" s="491"/>
      <c r="Z370" s="491"/>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491"/>
      <c r="X371" s="491"/>
      <c r="Y371" s="491"/>
      <c r="Z371" s="491"/>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491"/>
      <c r="X372" s="491"/>
      <c r="Y372" s="491"/>
      <c r="Z372" s="491"/>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491"/>
      <c r="X373" s="491"/>
      <c r="Y373" s="491"/>
      <c r="Z373" s="491"/>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491"/>
      <c r="X374" s="491"/>
      <c r="Y374" s="491"/>
      <c r="Z374" s="491"/>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491"/>
      <c r="X375" s="491"/>
      <c r="Y375" s="491"/>
      <c r="Z375" s="491"/>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491"/>
      <c r="X376" s="491"/>
      <c r="Y376" s="491"/>
      <c r="Z376" s="491"/>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491"/>
      <c r="X377" s="491"/>
      <c r="Y377" s="491"/>
      <c r="Z377" s="491"/>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491"/>
      <c r="X378" s="491"/>
      <c r="Y378" s="491"/>
      <c r="Z378" s="491"/>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491"/>
      <c r="X379" s="491"/>
      <c r="Y379" s="491"/>
      <c r="Z379" s="491"/>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491"/>
      <c r="X380" s="491"/>
      <c r="Y380" s="491"/>
      <c r="Z380" s="491"/>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491"/>
      <c r="X381" s="491"/>
      <c r="Y381" s="491"/>
      <c r="Z381" s="491"/>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491"/>
      <c r="X382" s="491"/>
      <c r="Y382" s="491"/>
      <c r="Z382" s="491"/>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491"/>
      <c r="X383" s="491"/>
      <c r="Y383" s="491"/>
      <c r="Z383" s="491"/>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491"/>
      <c r="X384" s="491"/>
      <c r="Y384" s="491"/>
      <c r="Z384" s="491"/>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491"/>
      <c r="X385" s="491"/>
      <c r="Y385" s="491"/>
      <c r="Z385" s="491"/>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491"/>
      <c r="X386" s="491"/>
      <c r="Y386" s="491"/>
      <c r="Z386" s="491"/>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491"/>
      <c r="X387" s="491"/>
      <c r="Y387" s="491"/>
      <c r="Z387" s="491"/>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491"/>
      <c r="X388" s="491"/>
      <c r="Y388" s="491"/>
      <c r="Z388" s="491"/>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491"/>
      <c r="X389" s="491"/>
      <c r="Y389" s="491"/>
      <c r="Z389" s="491"/>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491"/>
      <c r="X390" s="491"/>
      <c r="Y390" s="491"/>
      <c r="Z390" s="491"/>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491"/>
      <c r="X391" s="491"/>
      <c r="Y391" s="491"/>
      <c r="Z391" s="491"/>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491"/>
      <c r="X392" s="491"/>
      <c r="Y392" s="491"/>
      <c r="Z392" s="491"/>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491"/>
      <c r="X393" s="491"/>
      <c r="Y393" s="491"/>
      <c r="Z393" s="491"/>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491"/>
      <c r="X394" s="491"/>
      <c r="Y394" s="491"/>
      <c r="Z394" s="491"/>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491"/>
      <c r="X395" s="491"/>
      <c r="Y395" s="491"/>
      <c r="Z395" s="491"/>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491"/>
      <c r="X396" s="491"/>
      <c r="Y396" s="491"/>
      <c r="Z396" s="491"/>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491"/>
      <c r="X397" s="491"/>
      <c r="Y397" s="491"/>
      <c r="Z397" s="491"/>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491"/>
      <c r="X398" s="491"/>
      <c r="Y398" s="491"/>
      <c r="Z398" s="491"/>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491"/>
      <c r="X399" s="491"/>
      <c r="Y399" s="491"/>
      <c r="Z399" s="491"/>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491"/>
      <c r="X400" s="491"/>
      <c r="Y400" s="491"/>
      <c r="Z400" s="491"/>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491"/>
      <c r="X401" s="491"/>
      <c r="Y401" s="491"/>
      <c r="Z401" s="491"/>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491"/>
      <c r="X402" s="491"/>
      <c r="Y402" s="491"/>
      <c r="Z402" s="491"/>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491"/>
      <c r="X403" s="491"/>
      <c r="Y403" s="491"/>
      <c r="Z403" s="491"/>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491"/>
      <c r="X404" s="491"/>
      <c r="Y404" s="491"/>
      <c r="Z404" s="491"/>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491"/>
      <c r="X405" s="491"/>
      <c r="Y405" s="491"/>
      <c r="Z405" s="491"/>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491"/>
      <c r="X406" s="491"/>
      <c r="Y406" s="491"/>
      <c r="Z406" s="491"/>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491"/>
      <c r="X407" s="491"/>
      <c r="Y407" s="491"/>
      <c r="Z407" s="491"/>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491"/>
      <c r="X408" s="491"/>
      <c r="Y408" s="491"/>
      <c r="Z408" s="491"/>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491"/>
      <c r="X409" s="491"/>
      <c r="Y409" s="491"/>
      <c r="Z409" s="491"/>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491"/>
      <c r="X410" s="491"/>
      <c r="Y410" s="491"/>
      <c r="Z410" s="491"/>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491"/>
      <c r="X411" s="491"/>
      <c r="Y411" s="491"/>
      <c r="Z411" s="491"/>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491"/>
      <c r="X412" s="491"/>
      <c r="Y412" s="491"/>
      <c r="Z412" s="491"/>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491"/>
      <c r="X413" s="491"/>
      <c r="Y413" s="491"/>
      <c r="Z413" s="491"/>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491"/>
      <c r="X414" s="491"/>
      <c r="Y414" s="491"/>
      <c r="Z414" s="491"/>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491"/>
      <c r="X415" s="491"/>
      <c r="Y415" s="491"/>
      <c r="Z415" s="491"/>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491"/>
      <c r="X416" s="491"/>
      <c r="Y416" s="491"/>
      <c r="Z416" s="491"/>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491"/>
      <c r="X417" s="491"/>
      <c r="Y417" s="491"/>
      <c r="Z417" s="491"/>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491"/>
      <c r="X418" s="491"/>
      <c r="Y418" s="491"/>
      <c r="Z418" s="491"/>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491"/>
      <c r="X419" s="491"/>
      <c r="Y419" s="491"/>
      <c r="Z419" s="491"/>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491"/>
      <c r="X420" s="491"/>
      <c r="Y420" s="491"/>
      <c r="Z420" s="491"/>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491"/>
      <c r="X421" s="491"/>
      <c r="Y421" s="491"/>
      <c r="Z421" s="491"/>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491"/>
      <c r="X422" s="491"/>
      <c r="Y422" s="491"/>
      <c r="Z422" s="491"/>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491"/>
      <c r="X423" s="491"/>
      <c r="Y423" s="491"/>
      <c r="Z423" s="491"/>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491"/>
      <c r="X424" s="491"/>
      <c r="Y424" s="491"/>
      <c r="Z424" s="491"/>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491"/>
      <c r="X425" s="491"/>
      <c r="Y425" s="491"/>
      <c r="Z425" s="491"/>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491"/>
      <c r="X426" s="491"/>
      <c r="Y426" s="491"/>
      <c r="Z426" s="491"/>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491"/>
      <c r="X427" s="491"/>
      <c r="Y427" s="491"/>
      <c r="Z427" s="491"/>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491"/>
      <c r="X428" s="491"/>
      <c r="Y428" s="491"/>
      <c r="Z428" s="491"/>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491"/>
      <c r="X429" s="491"/>
      <c r="Y429" s="491"/>
      <c r="Z429" s="491"/>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491"/>
      <c r="X430" s="491"/>
      <c r="Y430" s="491"/>
      <c r="Z430" s="491"/>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491"/>
      <c r="X431" s="491"/>
      <c r="Y431" s="491"/>
      <c r="Z431" s="491"/>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491"/>
      <c r="X432" s="491"/>
      <c r="Y432" s="491"/>
      <c r="Z432" s="491"/>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491"/>
      <c r="X433" s="491"/>
      <c r="Y433" s="491"/>
      <c r="Z433" s="491"/>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491"/>
      <c r="X434" s="491"/>
      <c r="Y434" s="491"/>
      <c r="Z434" s="491"/>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491"/>
      <c r="X435" s="491"/>
      <c r="Y435" s="491"/>
      <c r="Z435" s="491"/>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491"/>
      <c r="X436" s="491"/>
      <c r="Y436" s="491"/>
      <c r="Z436" s="491"/>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491"/>
      <c r="X437" s="491"/>
      <c r="Y437" s="491"/>
      <c r="Z437" s="491"/>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491"/>
      <c r="X438" s="491"/>
      <c r="Y438" s="491"/>
      <c r="Z438" s="491"/>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491"/>
      <c r="X439" s="491"/>
      <c r="Y439" s="491"/>
      <c r="Z439" s="491"/>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491"/>
      <c r="X440" s="491"/>
      <c r="Y440" s="491"/>
      <c r="Z440" s="491"/>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491"/>
      <c r="X441" s="491"/>
      <c r="Y441" s="491"/>
      <c r="Z441" s="491"/>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491"/>
      <c r="X442" s="491"/>
      <c r="Y442" s="491"/>
      <c r="Z442" s="491"/>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491"/>
      <c r="X443" s="491"/>
      <c r="Y443" s="491"/>
      <c r="Z443" s="491"/>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491"/>
      <c r="X444" s="491"/>
      <c r="Y444" s="491"/>
      <c r="Z444" s="491"/>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491"/>
      <c r="X445" s="491"/>
      <c r="Y445" s="491"/>
      <c r="Z445" s="491"/>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491"/>
      <c r="X446" s="491"/>
      <c r="Y446" s="491"/>
      <c r="Z446" s="491"/>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491"/>
      <c r="X447" s="491"/>
      <c r="Y447" s="491"/>
      <c r="Z447" s="491"/>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491"/>
      <c r="X448" s="491"/>
      <c r="Y448" s="491"/>
      <c r="Z448" s="491"/>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491"/>
      <c r="X449" s="491"/>
      <c r="Y449" s="491"/>
      <c r="Z449" s="491"/>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491"/>
      <c r="X450" s="491"/>
      <c r="Y450" s="491"/>
      <c r="Z450" s="491"/>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491"/>
      <c r="X451" s="491"/>
      <c r="Y451" s="491"/>
      <c r="Z451" s="491"/>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491"/>
      <c r="X452" s="491"/>
      <c r="Y452" s="491"/>
      <c r="Z452" s="491"/>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491"/>
      <c r="X453" s="491"/>
      <c r="Y453" s="491"/>
      <c r="Z453" s="491"/>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491"/>
      <c r="X454" s="491"/>
      <c r="Y454" s="491"/>
      <c r="Z454" s="491"/>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491"/>
      <c r="X455" s="491"/>
      <c r="Y455" s="491"/>
      <c r="Z455" s="491"/>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491"/>
      <c r="X456" s="491"/>
      <c r="Y456" s="491"/>
      <c r="Z456" s="491"/>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491"/>
      <c r="X457" s="491"/>
      <c r="Y457" s="491"/>
      <c r="Z457" s="491"/>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491"/>
      <c r="X458" s="491"/>
      <c r="Y458" s="491"/>
      <c r="Z458" s="491"/>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491"/>
      <c r="X459" s="491"/>
      <c r="Y459" s="491"/>
      <c r="Z459" s="491"/>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491"/>
      <c r="X460" s="491"/>
      <c r="Y460" s="491"/>
      <c r="Z460" s="491"/>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491"/>
      <c r="X461" s="491"/>
      <c r="Y461" s="491"/>
      <c r="Z461" s="491"/>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491"/>
      <c r="X462" s="491"/>
      <c r="Y462" s="491"/>
      <c r="Z462" s="491"/>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491"/>
      <c r="X463" s="491"/>
      <c r="Y463" s="491"/>
      <c r="Z463" s="491"/>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491"/>
      <c r="X464" s="491"/>
      <c r="Y464" s="491"/>
      <c r="Z464" s="491"/>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491"/>
      <c r="X465" s="491"/>
      <c r="Y465" s="491"/>
      <c r="Z465" s="491"/>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491"/>
      <c r="X466" s="491"/>
      <c r="Y466" s="491"/>
      <c r="Z466" s="491"/>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491"/>
      <c r="X467" s="491"/>
      <c r="Y467" s="491"/>
      <c r="Z467" s="491"/>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491"/>
      <c r="X468" s="491"/>
      <c r="Y468" s="491"/>
      <c r="Z468" s="491"/>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491"/>
      <c r="X469" s="491"/>
      <c r="Y469" s="491"/>
      <c r="Z469" s="491"/>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491"/>
      <c r="X470" s="491"/>
      <c r="Y470" s="491"/>
      <c r="Z470" s="491"/>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491"/>
      <c r="X471" s="491"/>
      <c r="Y471" s="491"/>
      <c r="Z471" s="491"/>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491"/>
      <c r="X472" s="491"/>
      <c r="Y472" s="491"/>
      <c r="Z472" s="491"/>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491"/>
      <c r="X473" s="491"/>
      <c r="Y473" s="491"/>
      <c r="Z473" s="491"/>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491"/>
      <c r="X474" s="491"/>
      <c r="Y474" s="491"/>
      <c r="Z474" s="491"/>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491"/>
      <c r="X475" s="491"/>
      <c r="Y475" s="491"/>
      <c r="Z475" s="491"/>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491"/>
      <c r="X476" s="491"/>
      <c r="Y476" s="491"/>
      <c r="Z476" s="491"/>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491"/>
      <c r="X477" s="491"/>
      <c r="Y477" s="491"/>
      <c r="Z477" s="491"/>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491"/>
      <c r="X478" s="491"/>
      <c r="Y478" s="491"/>
      <c r="Z478" s="491"/>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491"/>
      <c r="X479" s="491"/>
      <c r="Y479" s="491"/>
      <c r="Z479" s="491"/>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491"/>
      <c r="X480" s="491"/>
      <c r="Y480" s="491"/>
      <c r="Z480" s="491"/>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491"/>
      <c r="X481" s="491"/>
      <c r="Y481" s="491"/>
      <c r="Z481" s="491"/>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491"/>
      <c r="X482" s="491"/>
      <c r="Y482" s="491"/>
      <c r="Z482" s="491"/>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491"/>
      <c r="X483" s="491"/>
      <c r="Y483" s="491"/>
      <c r="Z483" s="491"/>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491"/>
      <c r="X484" s="491"/>
      <c r="Y484" s="491"/>
      <c r="Z484" s="491"/>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491"/>
      <c r="X485" s="491"/>
      <c r="Y485" s="491"/>
      <c r="Z485" s="491"/>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491"/>
      <c r="X486" s="491"/>
      <c r="Y486" s="491"/>
      <c r="Z486" s="491"/>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491"/>
      <c r="X487" s="491"/>
      <c r="Y487" s="491"/>
      <c r="Z487" s="491"/>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491"/>
      <c r="X488" s="491"/>
      <c r="Y488" s="491"/>
      <c r="Z488" s="491"/>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491"/>
      <c r="X489" s="491"/>
      <c r="Y489" s="491"/>
      <c r="Z489" s="491"/>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491"/>
      <c r="X490" s="491"/>
      <c r="Y490" s="491"/>
      <c r="Z490" s="491"/>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491"/>
      <c r="X491" s="491"/>
      <c r="Y491" s="491"/>
      <c r="Z491" s="491"/>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491"/>
      <c r="X492" s="491"/>
      <c r="Y492" s="491"/>
      <c r="Z492" s="491"/>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491"/>
      <c r="X493" s="491"/>
      <c r="Y493" s="491"/>
      <c r="Z493" s="491"/>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491"/>
      <c r="X494" s="491"/>
      <c r="Y494" s="491"/>
      <c r="Z494" s="491"/>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491"/>
      <c r="X495" s="491"/>
      <c r="Y495" s="491"/>
      <c r="Z495" s="491"/>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491"/>
      <c r="X496" s="491"/>
      <c r="Y496" s="491"/>
      <c r="Z496" s="491"/>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491"/>
      <c r="X497" s="491"/>
      <c r="Y497" s="491"/>
      <c r="Z497" s="491"/>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491"/>
      <c r="X498" s="491"/>
      <c r="Y498" s="491"/>
      <c r="Z498" s="491"/>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491"/>
      <c r="X499" s="491"/>
      <c r="Y499" s="491"/>
      <c r="Z499" s="491"/>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491"/>
      <c r="X500" s="491"/>
      <c r="Y500" s="491"/>
      <c r="Z500" s="491"/>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491"/>
      <c r="X501" s="491"/>
      <c r="Y501" s="491"/>
      <c r="Z501" s="491"/>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491"/>
      <c r="X502" s="491"/>
      <c r="Y502" s="491"/>
      <c r="Z502" s="491"/>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491"/>
      <c r="X503" s="491"/>
      <c r="Y503" s="491"/>
      <c r="Z503" s="491"/>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491"/>
      <c r="X504" s="491"/>
      <c r="Y504" s="491"/>
      <c r="Z504" s="491"/>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491"/>
      <c r="X505" s="491"/>
      <c r="Y505" s="491"/>
      <c r="Z505" s="491"/>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491"/>
      <c r="X506" s="491"/>
      <c r="Y506" s="491"/>
      <c r="Z506" s="491"/>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491"/>
      <c r="X507" s="491"/>
      <c r="Y507" s="491"/>
      <c r="Z507" s="491"/>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491"/>
      <c r="X508" s="491"/>
      <c r="Y508" s="491"/>
      <c r="Z508" s="491"/>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491"/>
      <c r="X509" s="491"/>
      <c r="Y509" s="491"/>
      <c r="Z509" s="491"/>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491"/>
      <c r="X510" s="491"/>
      <c r="Y510" s="491"/>
      <c r="Z510" s="491"/>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491"/>
      <c r="X511" s="491"/>
      <c r="Y511" s="491"/>
      <c r="Z511" s="491"/>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491"/>
      <c r="X512" s="491"/>
      <c r="Y512" s="491"/>
      <c r="Z512" s="491"/>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491"/>
      <c r="X513" s="491"/>
      <c r="Y513" s="491"/>
      <c r="Z513" s="491"/>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491"/>
      <c r="X514" s="491"/>
      <c r="Y514" s="491"/>
      <c r="Z514" s="491"/>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491"/>
      <c r="X515" s="491"/>
      <c r="Y515" s="491"/>
      <c r="Z515" s="491"/>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491"/>
      <c r="X516" s="491"/>
      <c r="Y516" s="491"/>
      <c r="Z516" s="491"/>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491"/>
      <c r="X517" s="491"/>
      <c r="Y517" s="491"/>
      <c r="Z517" s="491"/>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491"/>
      <c r="X518" s="491"/>
      <c r="Y518" s="491"/>
      <c r="Z518" s="491"/>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491"/>
      <c r="X519" s="491"/>
      <c r="Y519" s="491"/>
      <c r="Z519" s="491"/>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491"/>
      <c r="X520" s="491"/>
      <c r="Y520" s="491"/>
      <c r="Z520" s="491"/>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491"/>
      <c r="X521" s="491"/>
      <c r="Y521" s="491"/>
      <c r="Z521" s="491"/>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491"/>
      <c r="X522" s="491"/>
      <c r="Y522" s="491"/>
      <c r="Z522" s="491"/>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491"/>
      <c r="X523" s="491"/>
      <c r="Y523" s="491"/>
      <c r="Z523" s="491"/>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491"/>
      <c r="X524" s="491"/>
      <c r="Y524" s="491"/>
      <c r="Z524" s="491"/>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491"/>
      <c r="X525" s="491"/>
      <c r="Y525" s="491"/>
      <c r="Z525" s="491"/>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491"/>
      <c r="X526" s="491"/>
      <c r="Y526" s="491"/>
      <c r="Z526" s="491"/>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491"/>
      <c r="X527" s="491"/>
      <c r="Y527" s="491"/>
      <c r="Z527" s="491"/>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491"/>
      <c r="X528" s="491"/>
      <c r="Y528" s="491"/>
      <c r="Z528" s="491"/>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491"/>
      <c r="X529" s="491"/>
      <c r="Y529" s="491"/>
      <c r="Z529" s="491"/>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491"/>
      <c r="X530" s="491"/>
      <c r="Y530" s="491"/>
      <c r="Z530" s="491"/>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491"/>
      <c r="X531" s="491"/>
      <c r="Y531" s="491"/>
      <c r="Z531" s="491"/>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491"/>
      <c r="X532" s="491"/>
      <c r="Y532" s="491"/>
      <c r="Z532" s="491"/>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491"/>
      <c r="X533" s="491"/>
      <c r="Y533" s="491"/>
      <c r="Z533" s="491"/>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491"/>
      <c r="X534" s="491"/>
      <c r="Y534" s="491"/>
      <c r="Z534" s="491"/>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491"/>
      <c r="X535" s="491"/>
      <c r="Y535" s="491"/>
      <c r="Z535" s="491"/>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491"/>
      <c r="X536" s="491"/>
      <c r="Y536" s="491"/>
      <c r="Z536" s="491"/>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491"/>
      <c r="X537" s="491"/>
      <c r="Y537" s="491"/>
      <c r="Z537" s="491"/>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491"/>
      <c r="X538" s="491"/>
      <c r="Y538" s="491"/>
      <c r="Z538" s="491"/>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491"/>
      <c r="X539" s="491"/>
      <c r="Y539" s="491"/>
      <c r="Z539" s="491"/>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491"/>
      <c r="X540" s="491"/>
      <c r="Y540" s="491"/>
      <c r="Z540" s="491"/>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491"/>
      <c r="X541" s="491"/>
      <c r="Y541" s="491"/>
      <c r="Z541" s="491"/>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491"/>
      <c r="X542" s="491"/>
      <c r="Y542" s="491"/>
      <c r="Z542" s="491"/>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491"/>
      <c r="X543" s="491"/>
      <c r="Y543" s="491"/>
      <c r="Z543" s="491"/>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491"/>
      <c r="X544" s="491"/>
      <c r="Y544" s="491"/>
      <c r="Z544" s="491"/>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491"/>
      <c r="X545" s="491"/>
      <c r="Y545" s="491"/>
      <c r="Z545" s="491"/>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491"/>
      <c r="X546" s="491"/>
      <c r="Y546" s="491"/>
      <c r="Z546" s="491"/>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491"/>
      <c r="X547" s="491"/>
      <c r="Y547" s="491"/>
      <c r="Z547" s="491"/>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491"/>
      <c r="X548" s="491"/>
      <c r="Y548" s="491"/>
      <c r="Z548" s="491"/>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491"/>
      <c r="X549" s="491"/>
      <c r="Y549" s="491"/>
      <c r="Z549" s="491"/>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491"/>
      <c r="X550" s="491"/>
      <c r="Y550" s="491"/>
      <c r="Z550" s="491"/>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491"/>
      <c r="X551" s="491"/>
      <c r="Y551" s="491"/>
      <c r="Z551" s="491"/>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491"/>
      <c r="X552" s="491"/>
      <c r="Y552" s="491"/>
      <c r="Z552" s="491"/>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491"/>
      <c r="X553" s="491"/>
      <c r="Y553" s="491"/>
      <c r="Z553" s="491"/>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491"/>
      <c r="X554" s="491"/>
      <c r="Y554" s="491"/>
      <c r="Z554" s="491"/>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491"/>
      <c r="X555" s="491"/>
      <c r="Y555" s="491"/>
      <c r="Z555" s="491"/>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491"/>
      <c r="X556" s="491"/>
      <c r="Y556" s="491"/>
      <c r="Z556" s="491"/>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491"/>
      <c r="X557" s="491"/>
      <c r="Y557" s="491"/>
      <c r="Z557" s="491"/>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491"/>
      <c r="X558" s="491"/>
      <c r="Y558" s="491"/>
      <c r="Z558" s="491"/>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491"/>
      <c r="X559" s="491"/>
      <c r="Y559" s="491"/>
      <c r="Z559" s="491"/>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491"/>
      <c r="X560" s="491"/>
      <c r="Y560" s="491"/>
      <c r="Z560" s="491"/>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491"/>
      <c r="X561" s="491"/>
      <c r="Y561" s="491"/>
      <c r="Z561" s="491"/>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491"/>
      <c r="X562" s="491"/>
      <c r="Y562" s="491"/>
      <c r="Z562" s="491"/>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491"/>
      <c r="X563" s="491"/>
      <c r="Y563" s="491"/>
      <c r="Z563" s="491"/>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491"/>
      <c r="X564" s="491"/>
      <c r="Y564" s="491"/>
      <c r="Z564" s="491"/>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491"/>
      <c r="X565" s="491"/>
      <c r="Y565" s="491"/>
      <c r="Z565" s="491"/>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491"/>
      <c r="X566" s="491"/>
      <c r="Y566" s="491"/>
      <c r="Z566" s="491"/>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491"/>
      <c r="X567" s="491"/>
      <c r="Y567" s="491"/>
      <c r="Z567" s="491"/>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491"/>
      <c r="X568" s="491"/>
      <c r="Y568" s="491"/>
      <c r="Z568" s="491"/>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491"/>
      <c r="X569" s="491"/>
      <c r="Y569" s="491"/>
      <c r="Z569" s="491"/>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491"/>
      <c r="X570" s="491"/>
      <c r="Y570" s="491"/>
      <c r="Z570" s="491"/>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491"/>
      <c r="X571" s="491"/>
      <c r="Y571" s="491"/>
      <c r="Z571" s="491"/>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491"/>
      <c r="X572" s="491"/>
      <c r="Y572" s="491"/>
      <c r="Z572" s="491"/>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491"/>
      <c r="X573" s="491"/>
      <c r="Y573" s="491"/>
      <c r="Z573" s="491"/>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491"/>
      <c r="X574" s="491"/>
      <c r="Y574" s="491"/>
      <c r="Z574" s="491"/>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491"/>
      <c r="X575" s="491"/>
      <c r="Y575" s="491"/>
      <c r="Z575" s="491"/>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491"/>
      <c r="X576" s="491"/>
      <c r="Y576" s="491"/>
      <c r="Z576" s="491"/>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491"/>
      <c r="X577" s="491"/>
      <c r="Y577" s="491"/>
      <c r="Z577" s="491"/>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491"/>
      <c r="X578" s="491"/>
      <c r="Y578" s="491"/>
      <c r="Z578" s="491"/>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491"/>
      <c r="X579" s="491"/>
      <c r="Y579" s="491"/>
      <c r="Z579" s="491"/>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491"/>
      <c r="X580" s="491"/>
      <c r="Y580" s="491"/>
      <c r="Z580" s="491"/>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491"/>
      <c r="X581" s="491"/>
      <c r="Y581" s="491"/>
      <c r="Z581" s="491"/>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491"/>
      <c r="X582" s="491"/>
      <c r="Y582" s="491"/>
      <c r="Z582" s="491"/>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491"/>
      <c r="X583" s="491"/>
      <c r="Y583" s="491"/>
      <c r="Z583" s="491"/>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491"/>
      <c r="X584" s="491"/>
      <c r="Y584" s="491"/>
      <c r="Z584" s="491"/>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491"/>
      <c r="X585" s="491"/>
      <c r="Y585" s="491"/>
      <c r="Z585" s="491"/>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491"/>
      <c r="X586" s="491"/>
      <c r="Y586" s="491"/>
      <c r="Z586" s="491"/>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491"/>
      <c r="X587" s="491"/>
      <c r="Y587" s="491"/>
      <c r="Z587" s="491"/>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491"/>
      <c r="X588" s="491"/>
      <c r="Y588" s="491"/>
      <c r="Z588" s="491"/>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491"/>
      <c r="X589" s="491"/>
      <c r="Y589" s="491"/>
      <c r="Z589" s="491"/>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491"/>
      <c r="X590" s="491"/>
      <c r="Y590" s="491"/>
      <c r="Z590" s="491"/>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491"/>
      <c r="X591" s="491"/>
      <c r="Y591" s="491"/>
      <c r="Z591" s="491"/>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491"/>
      <c r="X592" s="491"/>
      <c r="Y592" s="491"/>
      <c r="Z592" s="491"/>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491"/>
      <c r="X593" s="491"/>
      <c r="Y593" s="491"/>
      <c r="Z593" s="491"/>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491"/>
      <c r="X594" s="491"/>
      <c r="Y594" s="491"/>
      <c r="Z594" s="491"/>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491"/>
      <c r="X595" s="491"/>
      <c r="Y595" s="491"/>
      <c r="Z595" s="491"/>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491"/>
      <c r="X596" s="491"/>
      <c r="Y596" s="491"/>
      <c r="Z596" s="491"/>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491"/>
      <c r="X597" s="491"/>
      <c r="Y597" s="491"/>
      <c r="Z597" s="491"/>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491"/>
      <c r="X598" s="491"/>
      <c r="Y598" s="491"/>
      <c r="Z598" s="491"/>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491"/>
      <c r="X599" s="491"/>
      <c r="Y599" s="491"/>
      <c r="Z599" s="491"/>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491"/>
      <c r="X600" s="491"/>
      <c r="Y600" s="491"/>
      <c r="Z600" s="491"/>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491"/>
      <c r="X601" s="491"/>
      <c r="Y601" s="491"/>
      <c r="Z601" s="491"/>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491"/>
      <c r="X602" s="491"/>
      <c r="Y602" s="491"/>
      <c r="Z602" s="491"/>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491"/>
      <c r="X603" s="491"/>
      <c r="Y603" s="491"/>
      <c r="Z603" s="491"/>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491"/>
      <c r="X604" s="491"/>
      <c r="Y604" s="491"/>
      <c r="Z604" s="491"/>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491"/>
      <c r="X605" s="491"/>
      <c r="Y605" s="491"/>
      <c r="Z605" s="491"/>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491"/>
      <c r="X606" s="491"/>
      <c r="Y606" s="491"/>
      <c r="Z606" s="491"/>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491"/>
      <c r="X607" s="491"/>
      <c r="Y607" s="491"/>
      <c r="Z607" s="491"/>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491"/>
      <c r="X608" s="491"/>
      <c r="Y608" s="491"/>
      <c r="Z608" s="491"/>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491"/>
      <c r="X609" s="491"/>
      <c r="Y609" s="491"/>
      <c r="Z609" s="491"/>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491"/>
      <c r="X610" s="491"/>
      <c r="Y610" s="491"/>
      <c r="Z610" s="491"/>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491"/>
      <c r="X611" s="491"/>
      <c r="Y611" s="491"/>
      <c r="Z611" s="491"/>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491"/>
      <c r="X612" s="491"/>
      <c r="Y612" s="491"/>
      <c r="Z612" s="491"/>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491"/>
      <c r="X613" s="491"/>
      <c r="Y613" s="491"/>
      <c r="Z613" s="491"/>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491"/>
      <c r="X614" s="491"/>
      <c r="Y614" s="491"/>
      <c r="Z614" s="491"/>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491"/>
      <c r="X615" s="491"/>
      <c r="Y615" s="491"/>
      <c r="Z615" s="491"/>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491"/>
      <c r="X616" s="491"/>
      <c r="Y616" s="491"/>
      <c r="Z616" s="491"/>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491"/>
      <c r="X617" s="491"/>
      <c r="Y617" s="491"/>
      <c r="Z617" s="491"/>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491"/>
      <c r="X618" s="491"/>
      <c r="Y618" s="491"/>
      <c r="Z618" s="491"/>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491"/>
      <c r="X619" s="491"/>
      <c r="Y619" s="491"/>
      <c r="Z619" s="491"/>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491"/>
      <c r="X620" s="491"/>
      <c r="Y620" s="491"/>
      <c r="Z620" s="491"/>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491"/>
      <c r="X621" s="491"/>
      <c r="Y621" s="491"/>
      <c r="Z621" s="491"/>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491"/>
      <c r="X622" s="491"/>
      <c r="Y622" s="491"/>
      <c r="Z622" s="491"/>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491"/>
      <c r="X623" s="491"/>
      <c r="Y623" s="491"/>
      <c r="Z623" s="491"/>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491"/>
      <c r="X624" s="491"/>
      <c r="Y624" s="491"/>
      <c r="Z624" s="491"/>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491"/>
      <c r="X625" s="491"/>
      <c r="Y625" s="491"/>
      <c r="Z625" s="491"/>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491"/>
      <c r="X626" s="491"/>
      <c r="Y626" s="491"/>
      <c r="Z626" s="491"/>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491"/>
      <c r="X627" s="491"/>
      <c r="Y627" s="491"/>
      <c r="Z627" s="491"/>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491"/>
      <c r="X628" s="491"/>
      <c r="Y628" s="491"/>
      <c r="Z628" s="491"/>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491"/>
      <c r="X629" s="491"/>
      <c r="Y629" s="491"/>
      <c r="Z629" s="491"/>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491"/>
      <c r="X630" s="491"/>
      <c r="Y630" s="491"/>
      <c r="Z630" s="491"/>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491"/>
      <c r="X631" s="491"/>
      <c r="Y631" s="491"/>
      <c r="Z631" s="491"/>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491"/>
      <c r="X632" s="491"/>
      <c r="Y632" s="491"/>
      <c r="Z632" s="491"/>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491"/>
      <c r="X633" s="491"/>
      <c r="Y633" s="491"/>
      <c r="Z633" s="491"/>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491"/>
      <c r="X634" s="491"/>
      <c r="Y634" s="491"/>
      <c r="Z634" s="491"/>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491"/>
      <c r="X635" s="491"/>
      <c r="Y635" s="491"/>
      <c r="Z635" s="491"/>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491"/>
      <c r="X636" s="491"/>
      <c r="Y636" s="491"/>
      <c r="Z636" s="491"/>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491"/>
      <c r="X637" s="491"/>
      <c r="Y637" s="491"/>
      <c r="Z637" s="491"/>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491"/>
      <c r="X638" s="491"/>
      <c r="Y638" s="491"/>
      <c r="Z638" s="491"/>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491"/>
      <c r="X639" s="491"/>
      <c r="Y639" s="491"/>
      <c r="Z639" s="491"/>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491"/>
      <c r="X640" s="491"/>
      <c r="Y640" s="491"/>
      <c r="Z640" s="491"/>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491"/>
      <c r="X641" s="491"/>
      <c r="Y641" s="491"/>
      <c r="Z641" s="491"/>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491"/>
      <c r="X642" s="491"/>
      <c r="Y642" s="491"/>
      <c r="Z642" s="491"/>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491"/>
      <c r="X643" s="491"/>
      <c r="Y643" s="491"/>
      <c r="Z643" s="491"/>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491"/>
      <c r="X644" s="491"/>
      <c r="Y644" s="491"/>
      <c r="Z644" s="491"/>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491"/>
      <c r="X645" s="491"/>
      <c r="Y645" s="491"/>
      <c r="Z645" s="491"/>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491"/>
      <c r="X646" s="491"/>
      <c r="Y646" s="491"/>
      <c r="Z646" s="491"/>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491"/>
      <c r="X647" s="491"/>
      <c r="Y647" s="491"/>
      <c r="Z647" s="491"/>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491"/>
      <c r="X648" s="491"/>
      <c r="Y648" s="491"/>
      <c r="Z648" s="491"/>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491"/>
      <c r="X649" s="491"/>
      <c r="Y649" s="491"/>
      <c r="Z649" s="491"/>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491"/>
      <c r="X650" s="491"/>
      <c r="Y650" s="491"/>
      <c r="Z650" s="491"/>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491"/>
      <c r="X651" s="491"/>
      <c r="Y651" s="491"/>
      <c r="Z651" s="491"/>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491"/>
      <c r="X652" s="491"/>
      <c r="Y652" s="491"/>
      <c r="Z652" s="491"/>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491"/>
      <c r="X653" s="491"/>
      <c r="Y653" s="491"/>
      <c r="Z653" s="491"/>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491"/>
      <c r="X654" s="491"/>
      <c r="Y654" s="491"/>
      <c r="Z654" s="491"/>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491"/>
      <c r="X655" s="491"/>
      <c r="Y655" s="491"/>
      <c r="Z655" s="491"/>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491"/>
      <c r="X656" s="491"/>
      <c r="Y656" s="491"/>
      <c r="Z656" s="491"/>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491"/>
      <c r="X657" s="491"/>
      <c r="Y657" s="491"/>
      <c r="Z657" s="491"/>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491"/>
      <c r="X658" s="491"/>
      <c r="Y658" s="491"/>
      <c r="Z658" s="491"/>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491"/>
      <c r="X659" s="491"/>
      <c r="Y659" s="491"/>
      <c r="Z659" s="491"/>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491"/>
      <c r="X660" s="491"/>
      <c r="Y660" s="491"/>
      <c r="Z660" s="491"/>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491"/>
      <c r="X661" s="491"/>
      <c r="Y661" s="491"/>
      <c r="Z661" s="491"/>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491"/>
      <c r="X662" s="491"/>
      <c r="Y662" s="491"/>
      <c r="Z662" s="491"/>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491"/>
      <c r="X663" s="491"/>
      <c r="Y663" s="491"/>
      <c r="Z663" s="491"/>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491"/>
      <c r="X664" s="491"/>
      <c r="Y664" s="491"/>
      <c r="Z664" s="491"/>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491"/>
      <c r="X665" s="491"/>
      <c r="Y665" s="491"/>
      <c r="Z665" s="491"/>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491"/>
      <c r="X666" s="491"/>
      <c r="Y666" s="491"/>
      <c r="Z666" s="491"/>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491"/>
      <c r="X667" s="491"/>
      <c r="Y667" s="491"/>
      <c r="Z667" s="491"/>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491"/>
      <c r="X668" s="491"/>
      <c r="Y668" s="491"/>
      <c r="Z668" s="491"/>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491"/>
      <c r="X669" s="491"/>
      <c r="Y669" s="491"/>
      <c r="Z669" s="491"/>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491"/>
      <c r="X670" s="491"/>
      <c r="Y670" s="491"/>
      <c r="Z670" s="491"/>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491"/>
      <c r="X671" s="491"/>
      <c r="Y671" s="491"/>
      <c r="Z671" s="491"/>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491"/>
      <c r="X672" s="491"/>
      <c r="Y672" s="491"/>
      <c r="Z672" s="491"/>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491"/>
      <c r="X673" s="491"/>
      <c r="Y673" s="491"/>
      <c r="Z673" s="491"/>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491"/>
      <c r="X674" s="491"/>
      <c r="Y674" s="491"/>
      <c r="Z674" s="491"/>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491"/>
      <c r="X675" s="491"/>
      <c r="Y675" s="491"/>
      <c r="Z675" s="491"/>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491"/>
      <c r="X676" s="491"/>
      <c r="Y676" s="491"/>
      <c r="Z676" s="491"/>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491"/>
      <c r="X677" s="491"/>
      <c r="Y677" s="491"/>
      <c r="Z677" s="491"/>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491"/>
      <c r="X678" s="491"/>
      <c r="Y678" s="491"/>
      <c r="Z678" s="491"/>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491"/>
      <c r="X679" s="491"/>
      <c r="Y679" s="491"/>
      <c r="Z679" s="491"/>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491"/>
      <c r="X680" s="491"/>
      <c r="Y680" s="491"/>
      <c r="Z680" s="491"/>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491"/>
      <c r="X681" s="491"/>
      <c r="Y681" s="491"/>
      <c r="Z681" s="491"/>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491"/>
      <c r="X682" s="491"/>
      <c r="Y682" s="491"/>
      <c r="Z682" s="491"/>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491"/>
      <c r="X683" s="491"/>
      <c r="Y683" s="491"/>
      <c r="Z683" s="491"/>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491"/>
      <c r="X684" s="491"/>
      <c r="Y684" s="491"/>
      <c r="Z684" s="491"/>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491"/>
      <c r="X685" s="491"/>
      <c r="Y685" s="491"/>
      <c r="Z685" s="491"/>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491"/>
      <c r="X686" s="491"/>
      <c r="Y686" s="491"/>
      <c r="Z686" s="491"/>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491"/>
      <c r="X687" s="491"/>
      <c r="Y687" s="491"/>
      <c r="Z687" s="491"/>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491"/>
      <c r="X688" s="491"/>
      <c r="Y688" s="491"/>
      <c r="Z688" s="491"/>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491"/>
      <c r="X689" s="491"/>
      <c r="Y689" s="491"/>
      <c r="Z689" s="491"/>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491"/>
      <c r="X690" s="491"/>
      <c r="Y690" s="491"/>
      <c r="Z690" s="491"/>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491"/>
      <c r="X691" s="491"/>
      <c r="Y691" s="491"/>
      <c r="Z691" s="491"/>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491"/>
      <c r="X692" s="491"/>
      <c r="Y692" s="491"/>
      <c r="Z692" s="491"/>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491"/>
      <c r="X693" s="491"/>
      <c r="Y693" s="491"/>
      <c r="Z693" s="491"/>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491"/>
      <c r="X694" s="491"/>
      <c r="Y694" s="491"/>
      <c r="Z694" s="491"/>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491"/>
      <c r="X695" s="491"/>
      <c r="Y695" s="491"/>
      <c r="Z695" s="491"/>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491"/>
      <c r="X696" s="491"/>
      <c r="Y696" s="491"/>
      <c r="Z696" s="491"/>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491"/>
      <c r="X697" s="491"/>
      <c r="Y697" s="491"/>
      <c r="Z697" s="491"/>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491"/>
      <c r="X698" s="491"/>
      <c r="Y698" s="491"/>
      <c r="Z698" s="491"/>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491"/>
      <c r="X699" s="491"/>
      <c r="Y699" s="491"/>
      <c r="Z699" s="491"/>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491"/>
      <c r="X700" s="491"/>
      <c r="Y700" s="491"/>
      <c r="Z700" s="491"/>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491"/>
      <c r="X701" s="491"/>
      <c r="Y701" s="491"/>
      <c r="Z701" s="491"/>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491"/>
      <c r="X702" s="491"/>
      <c r="Y702" s="491"/>
      <c r="Z702" s="491"/>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491"/>
      <c r="X703" s="491"/>
      <c r="Y703" s="491"/>
      <c r="Z703" s="491"/>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491"/>
      <c r="X704" s="491"/>
      <c r="Y704" s="491"/>
      <c r="Z704" s="491"/>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491"/>
      <c r="X705" s="491"/>
      <c r="Y705" s="491"/>
      <c r="Z705" s="491"/>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491"/>
      <c r="X706" s="491"/>
      <c r="Y706" s="491"/>
      <c r="Z706" s="491"/>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491"/>
      <c r="X707" s="491"/>
      <c r="Y707" s="491"/>
      <c r="Z707" s="491"/>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491"/>
      <c r="X708" s="491"/>
      <c r="Y708" s="491"/>
      <c r="Z708" s="491"/>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491"/>
      <c r="X709" s="491"/>
      <c r="Y709" s="491"/>
      <c r="Z709" s="491"/>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491"/>
      <c r="X710" s="491"/>
      <c r="Y710" s="491"/>
      <c r="Z710" s="491"/>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491"/>
      <c r="X711" s="491"/>
      <c r="Y711" s="491"/>
      <c r="Z711" s="491"/>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491"/>
      <c r="X712" s="491"/>
      <c r="Y712" s="491"/>
      <c r="Z712" s="491"/>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491"/>
      <c r="X713" s="491"/>
      <c r="Y713" s="491"/>
      <c r="Z713" s="491"/>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491"/>
      <c r="X714" s="491"/>
      <c r="Y714" s="491"/>
      <c r="Z714" s="491"/>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491"/>
      <c r="X715" s="491"/>
      <c r="Y715" s="491"/>
      <c r="Z715" s="491"/>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491"/>
      <c r="X716" s="491"/>
      <c r="Y716" s="491"/>
      <c r="Z716" s="491"/>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491"/>
      <c r="X717" s="491"/>
      <c r="Y717" s="491"/>
      <c r="Z717" s="491"/>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491"/>
      <c r="X718" s="491"/>
      <c r="Y718" s="491"/>
      <c r="Z718" s="491"/>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491"/>
      <c r="X719" s="491"/>
      <c r="Y719" s="491"/>
      <c r="Z719" s="491"/>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491"/>
      <c r="X720" s="491"/>
      <c r="Y720" s="491"/>
      <c r="Z720" s="491"/>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491"/>
      <c r="X721" s="491"/>
      <c r="Y721" s="491"/>
      <c r="Z721" s="491"/>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491"/>
      <c r="X722" s="491"/>
      <c r="Y722" s="491"/>
      <c r="Z722" s="491"/>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491"/>
      <c r="X723" s="491"/>
      <c r="Y723" s="491"/>
      <c r="Z723" s="491"/>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491"/>
      <c r="X724" s="491"/>
      <c r="Y724" s="491"/>
      <c r="Z724" s="491"/>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491"/>
      <c r="X725" s="491"/>
      <c r="Y725" s="491"/>
      <c r="Z725" s="491"/>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491"/>
      <c r="X726" s="491"/>
      <c r="Y726" s="491"/>
      <c r="Z726" s="491"/>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491"/>
      <c r="X727" s="491"/>
      <c r="Y727" s="491"/>
      <c r="Z727" s="491"/>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491"/>
      <c r="X728" s="491"/>
      <c r="Y728" s="491"/>
      <c r="Z728" s="491"/>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491"/>
      <c r="X729" s="491"/>
      <c r="Y729" s="491"/>
      <c r="Z729" s="491"/>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491"/>
      <c r="X730" s="491"/>
      <c r="Y730" s="491"/>
      <c r="Z730" s="491"/>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491"/>
      <c r="X731" s="491"/>
      <c r="Y731" s="491"/>
      <c r="Z731" s="491"/>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491"/>
      <c r="X732" s="491"/>
      <c r="Y732" s="491"/>
      <c r="Z732" s="491"/>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491"/>
      <c r="X733" s="491"/>
      <c r="Y733" s="491"/>
      <c r="Z733" s="491"/>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491"/>
      <c r="X734" s="491"/>
      <c r="Y734" s="491"/>
      <c r="Z734" s="491"/>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491"/>
      <c r="X735" s="491"/>
      <c r="Y735" s="491"/>
      <c r="Z735" s="491"/>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491"/>
      <c r="X736" s="491"/>
      <c r="Y736" s="491"/>
      <c r="Z736" s="491"/>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491"/>
      <c r="X737" s="491"/>
      <c r="Y737" s="491"/>
      <c r="Z737" s="491"/>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491"/>
      <c r="X738" s="491"/>
      <c r="Y738" s="491"/>
      <c r="Z738" s="491"/>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491"/>
      <c r="X739" s="491"/>
      <c r="Y739" s="491"/>
      <c r="Z739" s="491"/>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491"/>
      <c r="X740" s="491"/>
      <c r="Y740" s="491"/>
      <c r="Z740" s="491"/>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491"/>
      <c r="X741" s="491"/>
      <c r="Y741" s="491"/>
      <c r="Z741" s="491"/>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491"/>
      <c r="X742" s="491"/>
      <c r="Y742" s="491"/>
      <c r="Z742" s="491"/>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491"/>
      <c r="X743" s="491"/>
      <c r="Y743" s="491"/>
      <c r="Z743" s="491"/>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491"/>
      <c r="X744" s="491"/>
      <c r="Y744" s="491"/>
      <c r="Z744" s="491"/>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491"/>
      <c r="X745" s="491"/>
      <c r="Y745" s="491"/>
      <c r="Z745" s="491"/>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491"/>
      <c r="X746" s="491"/>
      <c r="Y746" s="491"/>
      <c r="Z746" s="491"/>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491"/>
      <c r="X747" s="491"/>
      <c r="Y747" s="491"/>
      <c r="Z747" s="491"/>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491"/>
      <c r="X748" s="491"/>
      <c r="Y748" s="491"/>
      <c r="Z748" s="491"/>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491"/>
      <c r="X749" s="491"/>
      <c r="Y749" s="491"/>
      <c r="Z749" s="491"/>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491"/>
      <c r="X750" s="491"/>
      <c r="Y750" s="491"/>
      <c r="Z750" s="491"/>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491"/>
      <c r="X751" s="491"/>
      <c r="Y751" s="491"/>
      <c r="Z751" s="491"/>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491"/>
      <c r="X752" s="491"/>
      <c r="Y752" s="491"/>
      <c r="Z752" s="491"/>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491"/>
      <c r="X753" s="491"/>
      <c r="Y753" s="491"/>
      <c r="Z753" s="491"/>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491"/>
      <c r="X754" s="491"/>
      <c r="Y754" s="491"/>
      <c r="Z754" s="491"/>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491"/>
      <c r="X755" s="491"/>
      <c r="Y755" s="491"/>
      <c r="Z755" s="491"/>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491"/>
      <c r="X756" s="491"/>
      <c r="Y756" s="491"/>
      <c r="Z756" s="491"/>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491"/>
      <c r="X757" s="491"/>
      <c r="Y757" s="491"/>
      <c r="Z757" s="491"/>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491"/>
      <c r="X758" s="491"/>
      <c r="Y758" s="491"/>
      <c r="Z758" s="491"/>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491"/>
      <c r="X759" s="491"/>
      <c r="Y759" s="491"/>
      <c r="Z759" s="491"/>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491"/>
      <c r="X760" s="491"/>
      <c r="Y760" s="491"/>
      <c r="Z760" s="491"/>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491"/>
      <c r="X761" s="491"/>
      <c r="Y761" s="491"/>
      <c r="Z761" s="491"/>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491"/>
      <c r="X762" s="491"/>
      <c r="Y762" s="491"/>
      <c r="Z762" s="491"/>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491"/>
      <c r="X763" s="491"/>
      <c r="Y763" s="491"/>
      <c r="Z763" s="491"/>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491"/>
      <c r="X764" s="491"/>
      <c r="Y764" s="491"/>
      <c r="Z764" s="491"/>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491"/>
      <c r="X765" s="491"/>
      <c r="Y765" s="491"/>
      <c r="Z765" s="491"/>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491"/>
      <c r="X766" s="491"/>
      <c r="Y766" s="491"/>
      <c r="Z766" s="491"/>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491"/>
      <c r="X767" s="491"/>
      <c r="Y767" s="491"/>
      <c r="Z767" s="491"/>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491"/>
      <c r="X768" s="491"/>
      <c r="Y768" s="491"/>
      <c r="Z768" s="491"/>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491"/>
      <c r="X769" s="491"/>
      <c r="Y769" s="491"/>
      <c r="Z769" s="491"/>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491"/>
      <c r="X770" s="491"/>
      <c r="Y770" s="491"/>
      <c r="Z770" s="491"/>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491"/>
      <c r="X771" s="491"/>
      <c r="Y771" s="491"/>
      <c r="Z771" s="491"/>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491"/>
      <c r="X772" s="491"/>
      <c r="Y772" s="491"/>
      <c r="Z772" s="491"/>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491"/>
      <c r="X773" s="491"/>
      <c r="Y773" s="491"/>
      <c r="Z773" s="491"/>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491"/>
      <c r="X774" s="491"/>
      <c r="Y774" s="491"/>
      <c r="Z774" s="491"/>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491"/>
      <c r="X775" s="491"/>
      <c r="Y775" s="491"/>
      <c r="Z775" s="491"/>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491"/>
      <c r="X776" s="491"/>
      <c r="Y776" s="491"/>
      <c r="Z776" s="491"/>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491"/>
      <c r="X777" s="491"/>
      <c r="Y777" s="491"/>
      <c r="Z777" s="491"/>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491"/>
      <c r="X778" s="491"/>
      <c r="Y778" s="491"/>
      <c r="Z778" s="491"/>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491"/>
      <c r="X779" s="491"/>
      <c r="Y779" s="491"/>
      <c r="Z779" s="491"/>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491"/>
      <c r="X780" s="491"/>
      <c r="Y780" s="491"/>
      <c r="Z780" s="491"/>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491"/>
      <c r="X781" s="491"/>
      <c r="Y781" s="491"/>
      <c r="Z781" s="491"/>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491"/>
      <c r="X782" s="491"/>
      <c r="Y782" s="491"/>
      <c r="Z782" s="491"/>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491"/>
      <c r="X783" s="491"/>
      <c r="Y783" s="491"/>
      <c r="Z783" s="491"/>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491"/>
      <c r="X784" s="491"/>
      <c r="Y784" s="491"/>
      <c r="Z784" s="491"/>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491"/>
      <c r="X785" s="491"/>
      <c r="Y785" s="491"/>
      <c r="Z785" s="491"/>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491"/>
      <c r="X786" s="491"/>
      <c r="Y786" s="491"/>
      <c r="Z786" s="491"/>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491"/>
      <c r="X787" s="491"/>
      <c r="Y787" s="491"/>
      <c r="Z787" s="491"/>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491"/>
      <c r="X788" s="491"/>
      <c r="Y788" s="491"/>
      <c r="Z788" s="491"/>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491"/>
      <c r="X789" s="491"/>
      <c r="Y789" s="491"/>
      <c r="Z789" s="491"/>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491"/>
      <c r="X790" s="491"/>
      <c r="Y790" s="491"/>
      <c r="Z790" s="491"/>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491"/>
      <c r="X791" s="491"/>
      <c r="Y791" s="491"/>
      <c r="Z791" s="491"/>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491"/>
      <c r="X792" s="491"/>
      <c r="Y792" s="491"/>
      <c r="Z792" s="491"/>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491"/>
      <c r="X793" s="491"/>
      <c r="Y793" s="491"/>
      <c r="Z793" s="491"/>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491"/>
      <c r="X794" s="491"/>
      <c r="Y794" s="491"/>
      <c r="Z794" s="491"/>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491"/>
      <c r="X795" s="491"/>
      <c r="Y795" s="491"/>
      <c r="Z795" s="491"/>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491"/>
      <c r="X796" s="491"/>
      <c r="Y796" s="491"/>
      <c r="Z796" s="491"/>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491"/>
      <c r="X797" s="491"/>
      <c r="Y797" s="491"/>
      <c r="Z797" s="491"/>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491"/>
      <c r="X798" s="491"/>
      <c r="Y798" s="491"/>
      <c r="Z798" s="491"/>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491"/>
      <c r="X799" s="491"/>
      <c r="Y799" s="491"/>
      <c r="Z799" s="491"/>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491"/>
      <c r="X800" s="491"/>
      <c r="Y800" s="491"/>
      <c r="Z800" s="491"/>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491"/>
      <c r="X801" s="491"/>
      <c r="Y801" s="491"/>
      <c r="Z801" s="491"/>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491"/>
      <c r="X802" s="491"/>
      <c r="Y802" s="491"/>
      <c r="Z802" s="491"/>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491"/>
      <c r="X803" s="491"/>
      <c r="Y803" s="491"/>
      <c r="Z803" s="491"/>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491"/>
      <c r="X804" s="491"/>
      <c r="Y804" s="491"/>
      <c r="Z804" s="491"/>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491"/>
      <c r="X805" s="491"/>
      <c r="Y805" s="491"/>
      <c r="Z805" s="491"/>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491"/>
      <c r="X806" s="491"/>
      <c r="Y806" s="491"/>
      <c r="Z806" s="491"/>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491"/>
      <c r="X807" s="491"/>
      <c r="Y807" s="491"/>
      <c r="Z807" s="491"/>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491"/>
      <c r="X808" s="491"/>
      <c r="Y808" s="491"/>
      <c r="Z808" s="491"/>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491"/>
      <c r="X809" s="491"/>
      <c r="Y809" s="491"/>
      <c r="Z809" s="491"/>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491"/>
      <c r="X810" s="491"/>
      <c r="Y810" s="491"/>
      <c r="Z810" s="491"/>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491"/>
      <c r="X811" s="491"/>
      <c r="Y811" s="491"/>
      <c r="Z811" s="491"/>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491"/>
      <c r="X812" s="491"/>
      <c r="Y812" s="491"/>
      <c r="Z812" s="491"/>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491"/>
      <c r="X813" s="491"/>
      <c r="Y813" s="491"/>
      <c r="Z813" s="491"/>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491"/>
      <c r="X814" s="491"/>
      <c r="Y814" s="491"/>
      <c r="Z814" s="491"/>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491"/>
      <c r="X815" s="491"/>
      <c r="Y815" s="491"/>
      <c r="Z815" s="491"/>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491"/>
      <c r="X816" s="491"/>
      <c r="Y816" s="491"/>
      <c r="Z816" s="491"/>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491"/>
      <c r="X817" s="491"/>
      <c r="Y817" s="491"/>
      <c r="Z817" s="491"/>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491"/>
      <c r="X818" s="491"/>
      <c r="Y818" s="491"/>
      <c r="Z818" s="491"/>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491"/>
      <c r="X819" s="491"/>
      <c r="Y819" s="491"/>
      <c r="Z819" s="491"/>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491"/>
      <c r="X820" s="491"/>
      <c r="Y820" s="491"/>
      <c r="Z820" s="491"/>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491"/>
      <c r="X821" s="491"/>
      <c r="Y821" s="491"/>
      <c r="Z821" s="491"/>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491"/>
      <c r="X822" s="491"/>
      <c r="Y822" s="491"/>
      <c r="Z822" s="491"/>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491"/>
      <c r="X823" s="491"/>
      <c r="Y823" s="491"/>
      <c r="Z823" s="491"/>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491"/>
      <c r="X824" s="491"/>
      <c r="Y824" s="491"/>
      <c r="Z824" s="491"/>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491"/>
      <c r="X825" s="491"/>
      <c r="Y825" s="491"/>
      <c r="Z825" s="491"/>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491"/>
      <c r="X826" s="491"/>
      <c r="Y826" s="491"/>
      <c r="Z826" s="491"/>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491"/>
      <c r="X827" s="491"/>
      <c r="Y827" s="491"/>
      <c r="Z827" s="491"/>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491"/>
      <c r="X828" s="491"/>
      <c r="Y828" s="491"/>
      <c r="Z828" s="491"/>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491"/>
      <c r="X829" s="491"/>
      <c r="Y829" s="491"/>
      <c r="Z829" s="491"/>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491"/>
      <c r="X830" s="491"/>
      <c r="Y830" s="491"/>
      <c r="Z830" s="491"/>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491"/>
      <c r="X831" s="491"/>
      <c r="Y831" s="491"/>
      <c r="Z831" s="491"/>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491"/>
      <c r="X832" s="491"/>
      <c r="Y832" s="491"/>
      <c r="Z832" s="491"/>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491"/>
      <c r="X833" s="491"/>
      <c r="Y833" s="491"/>
      <c r="Z833" s="491"/>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491"/>
      <c r="X834" s="491"/>
      <c r="Y834" s="491"/>
      <c r="Z834" s="491"/>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491"/>
      <c r="X835" s="491"/>
      <c r="Y835" s="491"/>
      <c r="Z835" s="491"/>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491"/>
      <c r="X836" s="491"/>
      <c r="Y836" s="491"/>
      <c r="Z836" s="491"/>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491"/>
      <c r="X837" s="491"/>
      <c r="Y837" s="491"/>
      <c r="Z837" s="491"/>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491"/>
      <c r="X838" s="491"/>
      <c r="Y838" s="491"/>
      <c r="Z838" s="491"/>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491"/>
      <c r="X839" s="491"/>
      <c r="Y839" s="491"/>
      <c r="Z839" s="491"/>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491"/>
      <c r="X840" s="491"/>
      <c r="Y840" s="491"/>
      <c r="Z840" s="491"/>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491"/>
      <c r="X841" s="491"/>
      <c r="Y841" s="491"/>
      <c r="Z841" s="491"/>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491"/>
      <c r="X842" s="491"/>
      <c r="Y842" s="491"/>
      <c r="Z842" s="491"/>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491"/>
      <c r="X843" s="491"/>
      <c r="Y843" s="491"/>
      <c r="Z843" s="491"/>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491"/>
      <c r="X844" s="491"/>
      <c r="Y844" s="491"/>
      <c r="Z844" s="491"/>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491"/>
      <c r="X845" s="491"/>
      <c r="Y845" s="491"/>
      <c r="Z845" s="491"/>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491"/>
      <c r="X846" s="491"/>
      <c r="Y846" s="491"/>
      <c r="Z846" s="491"/>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491"/>
      <c r="X847" s="491"/>
      <c r="Y847" s="491"/>
      <c r="Z847" s="491"/>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491"/>
      <c r="X848" s="491"/>
      <c r="Y848" s="491"/>
      <c r="Z848" s="491"/>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491"/>
      <c r="X849" s="491"/>
      <c r="Y849" s="491"/>
      <c r="Z849" s="491"/>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491"/>
      <c r="X850" s="491"/>
      <c r="Y850" s="491"/>
      <c r="Z850" s="491"/>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491"/>
      <c r="X851" s="491"/>
      <c r="Y851" s="491"/>
      <c r="Z851" s="491"/>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491"/>
      <c r="X852" s="491"/>
      <c r="Y852" s="491"/>
      <c r="Z852" s="491"/>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491"/>
      <c r="X853" s="491"/>
      <c r="Y853" s="491"/>
      <c r="Z853" s="491"/>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491"/>
      <c r="X854" s="491"/>
      <c r="Y854" s="491"/>
      <c r="Z854" s="491"/>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491"/>
      <c r="X855" s="491"/>
      <c r="Y855" s="491"/>
      <c r="Z855" s="491"/>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491"/>
      <c r="X856" s="491"/>
      <c r="Y856" s="491"/>
      <c r="Z856" s="491"/>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491"/>
      <c r="X857" s="491"/>
      <c r="Y857" s="491"/>
      <c r="Z857" s="491"/>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491"/>
      <c r="X858" s="491"/>
      <c r="Y858" s="491"/>
      <c r="Z858" s="491"/>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491"/>
      <c r="X859" s="491"/>
      <c r="Y859" s="491"/>
      <c r="Z859" s="491"/>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491"/>
      <c r="X860" s="491"/>
      <c r="Y860" s="491"/>
      <c r="Z860" s="491"/>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491"/>
      <c r="X861" s="491"/>
      <c r="Y861" s="491"/>
      <c r="Z861" s="491"/>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491"/>
      <c r="X862" s="491"/>
      <c r="Y862" s="491"/>
      <c r="Z862" s="491"/>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491"/>
      <c r="X863" s="491"/>
      <c r="Y863" s="491"/>
      <c r="Z863" s="491"/>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491"/>
      <c r="X864" s="491"/>
      <c r="Y864" s="491"/>
      <c r="Z864" s="491"/>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491"/>
      <c r="X865" s="491"/>
      <c r="Y865" s="491"/>
      <c r="Z865" s="491"/>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491"/>
      <c r="X866" s="491"/>
      <c r="Y866" s="491"/>
      <c r="Z866" s="491"/>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491"/>
      <c r="X867" s="491"/>
      <c r="Y867" s="491"/>
      <c r="Z867" s="491"/>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491"/>
      <c r="X868" s="491"/>
      <c r="Y868" s="491"/>
      <c r="Z868" s="491"/>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491"/>
      <c r="X869" s="491"/>
      <c r="Y869" s="491"/>
      <c r="Z869" s="491"/>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491"/>
      <c r="X870" s="491"/>
      <c r="Y870" s="491"/>
      <c r="Z870" s="491"/>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491"/>
      <c r="X871" s="491"/>
      <c r="Y871" s="491"/>
      <c r="Z871" s="491"/>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491"/>
      <c r="X872" s="491"/>
      <c r="Y872" s="491"/>
      <c r="Z872" s="491"/>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491"/>
      <c r="X873" s="491"/>
      <c r="Y873" s="491"/>
      <c r="Z873" s="491"/>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491"/>
      <c r="X874" s="491"/>
      <c r="Y874" s="491"/>
      <c r="Z874" s="491"/>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491"/>
      <c r="X875" s="491"/>
      <c r="Y875" s="491"/>
      <c r="Z875" s="491"/>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491"/>
      <c r="X876" s="491"/>
      <c r="Y876" s="491"/>
      <c r="Z876" s="491"/>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491"/>
      <c r="X877" s="491"/>
      <c r="Y877" s="491"/>
      <c r="Z877" s="491"/>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491"/>
      <c r="X878" s="491"/>
      <c r="Y878" s="491"/>
      <c r="Z878" s="491"/>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491"/>
      <c r="X879" s="491"/>
      <c r="Y879" s="491"/>
      <c r="Z879" s="491"/>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491"/>
      <c r="X880" s="491"/>
      <c r="Y880" s="491"/>
      <c r="Z880" s="491"/>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491"/>
      <c r="X881" s="491"/>
      <c r="Y881" s="491"/>
      <c r="Z881" s="491"/>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491"/>
      <c r="X882" s="491"/>
      <c r="Y882" s="491"/>
      <c r="Z882" s="491"/>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491"/>
      <c r="X883" s="491"/>
      <c r="Y883" s="491"/>
      <c r="Z883" s="491"/>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491"/>
      <c r="X884" s="491"/>
      <c r="Y884" s="491"/>
      <c r="Z884" s="491"/>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491"/>
      <c r="X885" s="491"/>
      <c r="Y885" s="491"/>
      <c r="Z885" s="491"/>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491"/>
      <c r="X886" s="491"/>
      <c r="Y886" s="491"/>
      <c r="Z886" s="491"/>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491"/>
      <c r="X887" s="491"/>
      <c r="Y887" s="491"/>
      <c r="Z887" s="491"/>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491"/>
      <c r="X888" s="491"/>
      <c r="Y888" s="491"/>
      <c r="Z888" s="491"/>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491"/>
      <c r="X889" s="491"/>
      <c r="Y889" s="491"/>
      <c r="Z889" s="491"/>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491"/>
      <c r="X890" s="491"/>
      <c r="Y890" s="491"/>
      <c r="Z890" s="491"/>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491"/>
      <c r="X891" s="491"/>
      <c r="Y891" s="491"/>
      <c r="Z891" s="491"/>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491"/>
      <c r="X892" s="491"/>
      <c r="Y892" s="491"/>
      <c r="Z892" s="491"/>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491"/>
      <c r="X893" s="491"/>
      <c r="Y893" s="491"/>
      <c r="Z893" s="491"/>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491"/>
      <c r="X894" s="491"/>
      <c r="Y894" s="491"/>
      <c r="Z894" s="491"/>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491"/>
      <c r="X895" s="491"/>
      <c r="Y895" s="491"/>
      <c r="Z895" s="491"/>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491"/>
      <c r="X896" s="491"/>
      <c r="Y896" s="491"/>
      <c r="Z896" s="491"/>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491"/>
      <c r="X897" s="491"/>
      <c r="Y897" s="491"/>
      <c r="Z897" s="491"/>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491"/>
      <c r="X898" s="491"/>
      <c r="Y898" s="491"/>
      <c r="Z898" s="491"/>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491"/>
      <c r="X899" s="491"/>
      <c r="Y899" s="491"/>
      <c r="Z899" s="491"/>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491"/>
      <c r="X900" s="491"/>
      <c r="Y900" s="491"/>
      <c r="Z900" s="491"/>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491"/>
      <c r="X901" s="491"/>
      <c r="Y901" s="491"/>
      <c r="Z901" s="491"/>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491"/>
      <c r="X902" s="491"/>
      <c r="Y902" s="491"/>
      <c r="Z902" s="491"/>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491"/>
      <c r="X903" s="491"/>
      <c r="Y903" s="491"/>
      <c r="Z903" s="491"/>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491"/>
      <c r="X904" s="491"/>
      <c r="Y904" s="491"/>
      <c r="Z904" s="491"/>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491"/>
      <c r="X905" s="491"/>
      <c r="Y905" s="491"/>
      <c r="Z905" s="491"/>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491"/>
      <c r="X906" s="491"/>
      <c r="Y906" s="491"/>
      <c r="Z906" s="491"/>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491"/>
      <c r="X907" s="491"/>
      <c r="Y907" s="491"/>
      <c r="Z907" s="491"/>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491"/>
      <c r="X908" s="491"/>
      <c r="Y908" s="491"/>
      <c r="Z908" s="491"/>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491"/>
      <c r="X909" s="491"/>
      <c r="Y909" s="491"/>
      <c r="Z909" s="491"/>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491"/>
      <c r="X910" s="491"/>
      <c r="Y910" s="491"/>
      <c r="Z910" s="491"/>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491"/>
      <c r="X911" s="491"/>
      <c r="Y911" s="491"/>
      <c r="Z911" s="491"/>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491"/>
      <c r="X912" s="491"/>
      <c r="Y912" s="491"/>
      <c r="Z912" s="491"/>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491"/>
      <c r="X913" s="491"/>
      <c r="Y913" s="491"/>
      <c r="Z913" s="491"/>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491"/>
      <c r="X914" s="491"/>
      <c r="Y914" s="491"/>
      <c r="Z914" s="491"/>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491"/>
      <c r="X915" s="491"/>
      <c r="Y915" s="491"/>
      <c r="Z915" s="491"/>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491"/>
      <c r="X916" s="491"/>
      <c r="Y916" s="491"/>
      <c r="Z916" s="491"/>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491"/>
      <c r="X917" s="491"/>
      <c r="Y917" s="491"/>
      <c r="Z917" s="491"/>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491"/>
      <c r="X918" s="491"/>
      <c r="Y918" s="491"/>
      <c r="Z918" s="491"/>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491"/>
      <c r="X919" s="491"/>
      <c r="Y919" s="491"/>
      <c r="Z919" s="491"/>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491"/>
      <c r="X920" s="491"/>
      <c r="Y920" s="491"/>
      <c r="Z920" s="491"/>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491"/>
      <c r="X921" s="491"/>
      <c r="Y921" s="491"/>
      <c r="Z921" s="491"/>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491"/>
      <c r="X922" s="491"/>
      <c r="Y922" s="491"/>
      <c r="Z922" s="491"/>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491"/>
      <c r="X923" s="491"/>
      <c r="Y923" s="491"/>
      <c r="Z923" s="491"/>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491"/>
      <c r="X924" s="491"/>
      <c r="Y924" s="491"/>
      <c r="Z924" s="491"/>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491"/>
      <c r="X925" s="491"/>
      <c r="Y925" s="491"/>
      <c r="Z925" s="491"/>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491"/>
      <c r="X926" s="491"/>
      <c r="Y926" s="491"/>
      <c r="Z926" s="491"/>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491"/>
      <c r="X927" s="491"/>
      <c r="Y927" s="491"/>
      <c r="Z927" s="491"/>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491"/>
      <c r="X928" s="491"/>
      <c r="Y928" s="491"/>
      <c r="Z928" s="491"/>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491"/>
      <c r="X929" s="491"/>
      <c r="Y929" s="491"/>
      <c r="Z929" s="491"/>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491"/>
      <c r="X930" s="491"/>
      <c r="Y930" s="491"/>
      <c r="Z930" s="491"/>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491"/>
      <c r="X931" s="491"/>
      <c r="Y931" s="491"/>
      <c r="Z931" s="491"/>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491"/>
      <c r="X932" s="491"/>
      <c r="Y932" s="491"/>
      <c r="Z932" s="491"/>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491"/>
      <c r="X933" s="491"/>
      <c r="Y933" s="491"/>
      <c r="Z933" s="491"/>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491"/>
      <c r="X934" s="491"/>
      <c r="Y934" s="491"/>
      <c r="Z934" s="491"/>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491"/>
      <c r="X935" s="491"/>
      <c r="Y935" s="491"/>
      <c r="Z935" s="491"/>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491"/>
      <c r="X936" s="491"/>
      <c r="Y936" s="491"/>
      <c r="Z936" s="491"/>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491"/>
      <c r="X937" s="491"/>
      <c r="Y937" s="491"/>
      <c r="Z937" s="491"/>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491"/>
      <c r="X938" s="491"/>
      <c r="Y938" s="491"/>
      <c r="Z938" s="491"/>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491"/>
      <c r="X939" s="491"/>
      <c r="Y939" s="491"/>
      <c r="Z939" s="491"/>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491"/>
      <c r="X940" s="491"/>
      <c r="Y940" s="491"/>
      <c r="Z940" s="491"/>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491"/>
      <c r="X941" s="491"/>
      <c r="Y941" s="491"/>
      <c r="Z941" s="491"/>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491"/>
      <c r="X942" s="491"/>
      <c r="Y942" s="491"/>
      <c r="Z942" s="491"/>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491"/>
      <c r="X943" s="491"/>
      <c r="Y943" s="491"/>
      <c r="Z943" s="491"/>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491"/>
      <c r="X944" s="491"/>
      <c r="Y944" s="491"/>
      <c r="Z944" s="491"/>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491"/>
      <c r="X945" s="491"/>
      <c r="Y945" s="491"/>
      <c r="Z945" s="491"/>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491"/>
      <c r="X946" s="491"/>
      <c r="Y946" s="491"/>
      <c r="Z946" s="491"/>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491"/>
      <c r="X947" s="491"/>
      <c r="Y947" s="491"/>
      <c r="Z947" s="491"/>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491"/>
      <c r="X948" s="491"/>
      <c r="Y948" s="491"/>
      <c r="Z948" s="491"/>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491"/>
      <c r="X949" s="491"/>
      <c r="Y949" s="491"/>
      <c r="Z949" s="491"/>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491"/>
      <c r="X950" s="491"/>
      <c r="Y950" s="491"/>
      <c r="Z950" s="491"/>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491"/>
      <c r="X951" s="491"/>
      <c r="Y951" s="491"/>
      <c r="Z951" s="491"/>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491"/>
      <c r="X952" s="491"/>
      <c r="Y952" s="491"/>
      <c r="Z952" s="491"/>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491"/>
      <c r="X953" s="491"/>
      <c r="Y953" s="491"/>
      <c r="Z953" s="491"/>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491"/>
      <c r="X954" s="491"/>
      <c r="Y954" s="491"/>
      <c r="Z954" s="491"/>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491"/>
      <c r="X955" s="491"/>
      <c r="Y955" s="491"/>
      <c r="Z955" s="491"/>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491"/>
      <c r="X956" s="491"/>
      <c r="Y956" s="491"/>
      <c r="Z956" s="491"/>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491"/>
      <c r="X957" s="491"/>
      <c r="Y957" s="491"/>
      <c r="Z957" s="491"/>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491"/>
      <c r="X958" s="491"/>
      <c r="Y958" s="491"/>
      <c r="Z958" s="491"/>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491"/>
      <c r="X959" s="491"/>
      <c r="Y959" s="491"/>
      <c r="Z959" s="491"/>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491"/>
      <c r="X960" s="491"/>
      <c r="Y960" s="491"/>
      <c r="Z960" s="491"/>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491"/>
      <c r="X961" s="491"/>
      <c r="Y961" s="491"/>
      <c r="Z961" s="491"/>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491"/>
      <c r="X962" s="491"/>
      <c r="Y962" s="491"/>
      <c r="Z962" s="491"/>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491"/>
      <c r="X963" s="491"/>
      <c r="Y963" s="491"/>
      <c r="Z963" s="491"/>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491"/>
      <c r="X964" s="491"/>
      <c r="Y964" s="491"/>
      <c r="Z964" s="491"/>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491"/>
      <c r="X965" s="491"/>
      <c r="Y965" s="491"/>
      <c r="Z965" s="491"/>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491"/>
      <c r="X966" s="491"/>
      <c r="Y966" s="491"/>
      <c r="Z966" s="491"/>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491"/>
      <c r="X967" s="491"/>
      <c r="Y967" s="491"/>
      <c r="Z967" s="491"/>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491"/>
      <c r="X968" s="491"/>
      <c r="Y968" s="491"/>
      <c r="Z968" s="491"/>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491"/>
      <c r="X969" s="491"/>
      <c r="Y969" s="491"/>
      <c r="Z969" s="491"/>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491"/>
      <c r="X970" s="491"/>
      <c r="Y970" s="491"/>
      <c r="Z970" s="491"/>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491"/>
      <c r="X971" s="491"/>
      <c r="Y971" s="491"/>
      <c r="Z971" s="491"/>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491"/>
      <c r="X972" s="491"/>
      <c r="Y972" s="491"/>
      <c r="Z972" s="491"/>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491"/>
      <c r="X973" s="491"/>
      <c r="Y973" s="491"/>
      <c r="Z973" s="491"/>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491"/>
      <c r="X974" s="491"/>
      <c r="Y974" s="491"/>
      <c r="Z974" s="491"/>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491"/>
      <c r="X975" s="491"/>
      <c r="Y975" s="491"/>
      <c r="Z975" s="491"/>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491"/>
      <c r="X976" s="491"/>
      <c r="Y976" s="491"/>
      <c r="Z976" s="491"/>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491"/>
      <c r="X977" s="491"/>
      <c r="Y977" s="491"/>
      <c r="Z977" s="491"/>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491"/>
      <c r="X978" s="491"/>
      <c r="Y978" s="491"/>
      <c r="Z978" s="491"/>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491"/>
      <c r="X979" s="491"/>
      <c r="Y979" s="491"/>
      <c r="Z979" s="491"/>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491"/>
      <c r="X980" s="491"/>
      <c r="Y980" s="491"/>
      <c r="Z980" s="491"/>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491"/>
      <c r="X981" s="491"/>
      <c r="Y981" s="491"/>
      <c r="Z981" s="491"/>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491"/>
      <c r="X982" s="491"/>
      <c r="Y982" s="491"/>
      <c r="Z982" s="491"/>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491"/>
      <c r="X983" s="491"/>
      <c r="Y983" s="491"/>
      <c r="Z983" s="491"/>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491"/>
      <c r="X984" s="491"/>
      <c r="Y984" s="491"/>
      <c r="Z984" s="491"/>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491"/>
      <c r="X985" s="491"/>
      <c r="Y985" s="491"/>
      <c r="Z985" s="491"/>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491"/>
      <c r="X986" s="491"/>
      <c r="Y986" s="491"/>
      <c r="Z986" s="491"/>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491"/>
      <c r="X987" s="491"/>
      <c r="Y987" s="491"/>
      <c r="Z987" s="491"/>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491"/>
      <c r="X988" s="491"/>
      <c r="Y988" s="491"/>
      <c r="Z988" s="491"/>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491"/>
      <c r="X989" s="491"/>
      <c r="Y989" s="491"/>
      <c r="Z989" s="491"/>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491"/>
      <c r="X990" s="491"/>
      <c r="Y990" s="491"/>
      <c r="Z990" s="491"/>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491"/>
      <c r="X991" s="491"/>
      <c r="Y991" s="491"/>
      <c r="Z991" s="491"/>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491"/>
      <c r="X992" s="491"/>
      <c r="Y992" s="491"/>
      <c r="Z992" s="491"/>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491"/>
      <c r="X993" s="491"/>
      <c r="Y993" s="491"/>
      <c r="Z993" s="491"/>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491"/>
      <c r="X994" s="491"/>
      <c r="Y994" s="491"/>
      <c r="Z994" s="491"/>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491"/>
      <c r="X995" s="491"/>
      <c r="Y995" s="491"/>
      <c r="Z995" s="491"/>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491"/>
      <c r="X996" s="491"/>
      <c r="Y996" s="491"/>
      <c r="Z996" s="491"/>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491"/>
      <c r="X997" s="491"/>
      <c r="Y997" s="491"/>
      <c r="Z997" s="491"/>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491"/>
      <c r="X998" s="491"/>
      <c r="Y998" s="491"/>
      <c r="Z998" s="491"/>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491"/>
      <c r="X999" s="491"/>
      <c r="Y999" s="491"/>
      <c r="Z999" s="491"/>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491"/>
      <c r="X1000" s="491"/>
      <c r="Y1000" s="491"/>
      <c r="Z1000" s="491"/>
    </row>
  </sheetData>
  <mergeCells count="119">
    <mergeCell ref="A3:C3"/>
    <mergeCell ref="D3:O3"/>
    <mergeCell ref="B5:O6"/>
    <mergeCell ref="P5:P6"/>
    <mergeCell ref="B9:O9"/>
    <mergeCell ref="B11:V11"/>
    <mergeCell ref="A13:A16"/>
    <mergeCell ref="M13:N13"/>
    <mergeCell ref="S14:S17"/>
    <mergeCell ref="T14:T17"/>
    <mergeCell ref="U14:U18"/>
    <mergeCell ref="V14:V17"/>
    <mergeCell ref="B13:K17"/>
    <mergeCell ref="L13:L17"/>
    <mergeCell ref="O13:O17"/>
    <mergeCell ref="P13:P17"/>
    <mergeCell ref="M14:N14"/>
    <mergeCell ref="Q14:Q17"/>
    <mergeCell ref="R14:R17"/>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7:K117"/>
    <mergeCell ref="B118:K118"/>
    <mergeCell ref="B110:K110"/>
    <mergeCell ref="B111:K111"/>
    <mergeCell ref="B112:K112"/>
    <mergeCell ref="B113:K113"/>
    <mergeCell ref="B114:K114"/>
    <mergeCell ref="B115:K115"/>
    <mergeCell ref="B116:K11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s>
  <dataValidations>
    <dataValidation type="list" allowBlank="1" showErrorMessage="1" sqref="S19:S118">
      <formula1>"特定Ⅰ,特定Ⅱ"</formula1>
    </dataValidation>
    <dataValidation type="list" allowBlank="1" showErrorMessage="1" sqref="Q19:Q118">
      <formula1>"加算Ⅰ,加算Ⅱ,加算Ⅲ"</formula1>
    </dataValidation>
  </dataValidations>
  <printOptions horizontalCentered="1"/>
  <pageMargins bottom="0.747916666666667" footer="0.0" header="0.0" left="0.511805555555555" right="0.511805555555555" top="0.747916666666667"/>
  <pageSetup fitToWidth="0" paperSize="9" orientation="landscape"/>
  <headerFooter>
    <oddHeader/>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48.0"/>
    <col customWidth="1" min="2" max="26" width="8.63"/>
  </cols>
  <sheetData>
    <row r="1" ht="13.5" customHeight="1">
      <c r="A1" s="580"/>
    </row>
    <row r="2" ht="22.5" customHeight="1">
      <c r="A2" s="580" t="s">
        <v>280</v>
      </c>
    </row>
    <row r="3" ht="39.75" customHeight="1">
      <c r="A3" s="581" t="s">
        <v>44</v>
      </c>
    </row>
    <row r="4" ht="16.5" customHeight="1">
      <c r="A4" s="582" t="s">
        <v>51</v>
      </c>
    </row>
    <row r="5" ht="16.5" customHeight="1">
      <c r="A5" s="583" t="s">
        <v>281</v>
      </c>
    </row>
    <row r="6" ht="16.5" customHeight="1">
      <c r="A6" s="583" t="s">
        <v>282</v>
      </c>
    </row>
    <row r="7" ht="16.5" customHeight="1">
      <c r="A7" s="583" t="s">
        <v>283</v>
      </c>
    </row>
    <row r="8" ht="16.5" customHeight="1">
      <c r="A8" s="583" t="s">
        <v>56</v>
      </c>
    </row>
    <row r="9" ht="16.5" customHeight="1">
      <c r="A9" s="583" t="s">
        <v>284</v>
      </c>
    </row>
    <row r="10" ht="16.5" customHeight="1">
      <c r="A10" s="583" t="s">
        <v>285</v>
      </c>
    </row>
    <row r="11" ht="16.5" customHeight="1">
      <c r="A11" s="583" t="s">
        <v>286</v>
      </c>
    </row>
    <row r="12" ht="16.5" customHeight="1">
      <c r="A12" s="583" t="s">
        <v>287</v>
      </c>
    </row>
    <row r="13" ht="16.5" customHeight="1">
      <c r="A13" s="583" t="s">
        <v>288</v>
      </c>
    </row>
    <row r="14" ht="16.5" customHeight="1">
      <c r="A14" s="583" t="s">
        <v>60</v>
      </c>
    </row>
    <row r="15" ht="16.5" customHeight="1">
      <c r="A15" s="583" t="s">
        <v>289</v>
      </c>
    </row>
    <row r="16" ht="16.5" customHeight="1">
      <c r="A16" s="583" t="s">
        <v>290</v>
      </c>
    </row>
    <row r="17" ht="16.5" customHeight="1">
      <c r="A17" s="583" t="s">
        <v>64</v>
      </c>
    </row>
    <row r="18" ht="16.5" customHeight="1">
      <c r="A18" s="583" t="s">
        <v>291</v>
      </c>
    </row>
    <row r="19" ht="16.5" customHeight="1">
      <c r="A19" s="583" t="s">
        <v>65</v>
      </c>
    </row>
    <row r="20" ht="16.5" customHeight="1">
      <c r="A20" s="583" t="s">
        <v>292</v>
      </c>
    </row>
    <row r="21" ht="16.5" customHeight="1">
      <c r="A21" s="583" t="s">
        <v>293</v>
      </c>
    </row>
    <row r="22" ht="16.5" customHeight="1">
      <c r="A22" s="583" t="s">
        <v>294</v>
      </c>
    </row>
    <row r="23" ht="16.5" customHeight="1">
      <c r="A23" s="583" t="s">
        <v>295</v>
      </c>
    </row>
    <row r="24" ht="16.5" customHeight="1">
      <c r="A24" s="583" t="s">
        <v>296</v>
      </c>
    </row>
    <row r="25" ht="16.5" customHeight="1">
      <c r="A25" s="583" t="s">
        <v>297</v>
      </c>
    </row>
    <row r="26" ht="16.5" customHeight="1">
      <c r="A26" s="583" t="s">
        <v>53</v>
      </c>
    </row>
    <row r="27" ht="16.5" customHeight="1">
      <c r="A27" s="584" t="s">
        <v>298</v>
      </c>
    </row>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horizontalCentered="1"/>
  <pageMargins bottom="0.39375" footer="0.0" header="0.0" left="0.39375" right="0.39375" top="0.7875"/>
  <pageSetup fitToWidth="0" paperSize="9" orientation="portrait"/>
  <headerFooter>
    <oddHeader/>
    <oddFooter/>
  </headerFooter>
  <drawing r:id="rId1"/>
</worksheet>
</file>