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mc:Choice Requires="x15">
      <x15ac:absPath xmlns:x15ac="http://schemas.microsoft.com/office/spreadsheetml/2010/11/ac" url="\\10.1.36.23\財政係\03・決算統計\R05\55_財政状況資料集\04_市町村回答\【未】12_みどり市\"/>
    </mc:Choice>
  </mc:AlternateContent>
  <xr:revisionPtr revIDLastSave="0" documentId="13_ncr:1_{CA942DBE-499C-4862-9CCA-AA366085F1F4}" xr6:coauthVersionLast="47" xr6:coauthVersionMax="47" xr10:uidLastSave="{00000000-0000-0000-0000-000000000000}"/>
  <bookViews>
    <workbookView xWindow="3380" yWindow="490" windowWidth="11380" windowHeight="908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7" i="10" l="1"/>
  <c r="BG36" i="10"/>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C38" i="10"/>
  <c r="CO37" i="10"/>
  <c r="AM37" i="10"/>
  <c r="C37" i="10"/>
  <c r="CO36" i="10"/>
  <c r="AM36" i="10"/>
  <c r="CO35"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U38" i="10" s="1"/>
  <c r="AM34" i="10"/>
  <c r="AM35" i="10" s="1"/>
  <c r="BW34" i="10" l="1"/>
  <c r="BE34" i="10"/>
  <c r="BE35" i="10" s="1"/>
  <c r="BE36" i="10" s="1"/>
  <c r="BE37" i="10" s="1"/>
  <c r="BW35" i="10" l="1"/>
  <c r="BW36" i="10" s="1"/>
  <c r="BW37" i="10" s="1"/>
  <c r="BW38" i="10" s="1"/>
  <c r="BW39" i="10" s="1"/>
  <c r="CO34" i="10" l="1"/>
</calcChain>
</file>

<file path=xl/sharedStrings.xml><?xml version="1.0" encoding="utf-8"?>
<sst xmlns="http://schemas.openxmlformats.org/spreadsheetml/2006/main" count="1097" uniqueCount="604">
  <si>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</si>
  <si>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</si>
  <si>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</si>
  <si>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</si>
  <si>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</si>
  <si>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</si>
  <si>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</si>
  <si>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</si>
  <si>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</si>
  <si>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</si>
  <si>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</si>
  <si>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</si>
  <si>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</si>
  <si>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</si>
  <si>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</si>
  <si>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</si>
  <si>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</si>
  <si>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</si>
  <si>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</si>
  <si>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</si>
  <si>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</si>
  <si>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</si>
  <si>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</si>
  <si>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</si>
  <si>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</si>
  <si>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</si>
  <si>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</si>
  <si>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</si>
  <si>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</si>
  <si>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</si>
  <si>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</si>
  <si>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</si>
  <si>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</si>
  <si>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</si>
  <si>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</si>
  <si>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</si>
  <si>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</si>
  <si>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</si>
  <si>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</si>
  <si>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</si>
  <si>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</si>
  <si>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</si>
  <si>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</si>
  <si>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</si>
  <si>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</si>
  <si>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</si>
  <si>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</si>
  <si>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</si>
  <si>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</si>
  <si>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</si>
  <si>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</si>
  <si>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</si>
  <si>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</si>
  <si>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</si>
  <si>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</si>
  <si>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</si>
  <si>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</si>
  <si>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</si>
  <si>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</si>
  <si>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</si>
  <si>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</si>
  <si>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</si>
  <si>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</si>
  <si>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</si>
  <si>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</si>
  <si>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</si>
  <si>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</si>
  <si>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</si>
  <si>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</si>
  <si>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</si>
  <si>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</si>
  <si>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</si>
  <si>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</si>
  <si>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</si>
  <si>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</si>
  <si>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</si>
  <si>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</si>
  <si>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</si>
  <si>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</si>
  <si>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</si>
  <si>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</si>
  <si>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</si>
  <si>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</si>
  <si>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</si>
  <si>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</si>
  <si>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</si>
  <si>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</si>
  <si>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</si>
  <si>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</si>
  <si>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</si>
  <si>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</si>
  <si>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</si>
  <si>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</si>
  <si>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</si>
  <si>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</si>
  <si>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</si>
  <si>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</si>
  <si>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</si>
  <si>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</si>
  <si>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みどり市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</si>
  <si>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</si>
  <si>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</si>
  <si>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</si>
  <si>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</si>
  <si>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</si>
  <si>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</si>
  <si>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</si>
  <si>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</si>
  <si>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</si>
  <si>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</si>
  <si>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</si>
  <si>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</si>
  <si>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</si>
  <si>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</si>
  <si>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</si>
  <si>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</si>
  <si>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</si>
  <si>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</si>
  <si>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</si>
  <si>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</si>
  <si>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</si>
  <si>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</si>
  <si>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</si>
  <si>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</si>
  <si>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</si>
  <si>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</si>
  <si>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</si>
  <si>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</si>
  <si>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</si>
  <si>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</si>
  <si>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</si>
  <si>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</si>
  <si>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</si>
  <si>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</si>
  <si>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</si>
  <si>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</si>
  <si>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</si>
  <si>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</si>
  <si>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</si>
  <si>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</si>
  <si>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</si>
  <si>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</si>
  <si>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</si>
  <si>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</si>
  <si>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</si>
  <si>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</si>
  <si>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</si>
  <si>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</si>
  <si>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</si>
  <si>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</si>
  <si>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</si>
  <si>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</si>
  <si>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</si>
  <si>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</si>
  <si>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</si>
  <si>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</si>
  <si>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</si>
  <si>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</si>
  <si>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</si>
  <si>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</si>
  <si>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</si>
  <si>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</si>
  <si>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</si>
  <si>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</si>
  <si>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</si>
  <si>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</si>
  <si>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</si>
  <si>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</si>
  <si>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</si>
  <si>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</si>
  <si>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</si>
  <si>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</si>
  <si>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</si>
  <si>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</si>
  <si>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</si>
  <si>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</si>
  <si>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</si>
  <si>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</si>
  <si>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</si>
  <si>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</si>
  <si>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</si>
  <si>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</si>
  <si>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</si>
  <si>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</si>
  <si>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</si>
  <si>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</si>
  <si>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</si>
  <si>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</si>
  <si>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</si>
  <si>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</si>
  <si>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</si>
  <si>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</si>
  <si>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</si>
  <si>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</si>
  <si>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</si>
  <si>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</si>
  <si>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</si>
  <si>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</si>
  <si>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</si>
  <si>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</si>
  <si>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</si>
  <si>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</si>
  <si>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</si>
  <si>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</si>
  <si>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</si>
  <si>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</si>
  <si>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</si>
  <si>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</si>
  <si>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</si>
  <si>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</si>
  <si>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</si>
  <si>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</si>
  <si>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</si>
  <si>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</si>
  <si>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</si>
  <si>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群馬県みどり市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</si>
  <si>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</si>
  <si>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</si>
  <si>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</si>
  <si>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</si>
  <si>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</si>
  <si>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</si>
  <si>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</si>
  <si>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</si>
  <si>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</si>
  <si>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</si>
  <si>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</si>
  <si>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</si>
  <si>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</si>
  <si>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</si>
  <si>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</si>
  <si>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</si>
  <si>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</si>
  <si>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</si>
  <si>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</si>
  <si>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</si>
  <si>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</si>
  <si>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</si>
  <si>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</si>
  <si>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</si>
  <si>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</si>
  <si>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</si>
  <si>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</si>
  <si>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</si>
  <si>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</si>
  <si>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</si>
  <si>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</si>
  <si>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</si>
  <si>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</si>
  <si>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</si>
  <si>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</si>
  <si>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</si>
  <si>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</si>
  <si>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</si>
  <si>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</si>
  <si>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</si>
  <si>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</si>
  <si>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</si>
  <si>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</si>
  <si>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</si>
  <si>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</si>
  <si>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</si>
  <si>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</si>
  <si>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</si>
  <si>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</si>
  <si>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</si>
  <si>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</si>
  <si>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</si>
  <si>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</si>
  <si>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</si>
  <si>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</si>
  <si>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</si>
  <si>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</si>
  <si>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</si>
  <si>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</si>
  <si>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</si>
  <si>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</si>
  <si>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</si>
  <si>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</si>
  <si>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</si>
  <si>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</si>
  <si>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</si>
  <si>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</si>
  <si>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</si>
  <si>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</si>
  <si>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</si>
  <si>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</si>
  <si>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</si>
  <si>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</si>
  <si>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</si>
  <si>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</si>
  <si>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</si>
  <si>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</si>
  <si>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</si>
  <si>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</si>
  <si>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</si>
  <si>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</si>
  <si>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</si>
  <si>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</si>
  <si>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</si>
  <si>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</si>
  <si>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</si>
  <si>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</si>
  <si>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</si>
  <si>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</si>
  <si>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</si>
  <si>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</si>
  <si>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</si>
  <si>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</si>
  <si>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</si>
  <si>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</si>
  <si>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</si>
  <si>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</si>
  <si>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</si>
  <si>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</si>
  <si>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</si>
  <si>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</si>
  <si>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</si>
  <si>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</si>
  <si>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</si>
  <si>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</si>
  <si>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</si>
  <si>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</si>
  <si>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</si>
  <si>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</si>
  <si>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</si>
  <si>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</si>
  <si>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</si>
  <si>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</si>
  <si>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</si>
  <si>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</si>
  <si>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</si>
  <si>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</si>
  <si>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</si>
  <si>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</si>
  <si>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</si>
  <si>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</si>
  <si>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</si>
  <si>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</si>
  <si>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</si>
  <si>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</si>
  <si>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</si>
  <si>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</si>
  <si>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</si>
  <si>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</si>
  <si>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</si>
  <si>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</si>
  <si>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</si>
  <si>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</si>
  <si>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</si>
  <si>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</si>
  <si>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</si>
  <si>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</si>
  <si>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</si>
  <si>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</si>
  <si>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</si>
  <si>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</si>
  <si>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</si>
  <si>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</si>
  <si>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</si>
  <si>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</si>
  <si>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</si>
  <si>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</si>
  <si>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</si>
  <si>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</si>
  <si>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</si>
  <si>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</si>
  <si>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群馬県みどり市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</si>
  <si>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</si>
  <si>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</si>
  <si>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</si>
  <si>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</si>
  <si>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</si>
  <si>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</si>
  <si>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</si>
  <si>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</si>
  <si>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</si>
  <si>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</si>
  <si>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</si>
  <si>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</si>
  <si>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</si>
  <si>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</si>
  <si>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</si>
  <si>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</si>
  <si>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</si>
  <si>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</si>
  <si>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</si>
  <si>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</si>
  <si>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鉄道経営対策事業特別会計</t>
    <phoneticPr fontId="5"/>
  </si>
  <si>
    <t>富弘美術館事業特別会計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</si>
  <si>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</si>
  <si>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</si>
  <si>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</si>
  <si>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</si>
  <si>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</si>
  <si>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</si>
  <si>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</si>
  <si>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</si>
  <si>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</si>
  <si>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</si>
  <si>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</si>
  <si>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</si>
  <si>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</si>
  <si>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</si>
  <si>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国民健康保険（診療所勘定）特別会計</t>
    <phoneticPr fontId="5"/>
  </si>
  <si>
    <t>後期高齢者医療特別会計</t>
    <phoneticPr fontId="5"/>
  </si>
  <si>
    <t>介護保険（保険事業勘定）特別会計</t>
    <phoneticPr fontId="5"/>
  </si>
  <si>
    <t>競艇事業特別会計</t>
    <phoneticPr fontId="5"/>
  </si>
  <si>
    <t>簡易水道事業会計</t>
    <phoneticPr fontId="5"/>
  </si>
  <si>
    <t>法適用企業</t>
    <phoneticPr fontId="5"/>
  </si>
  <si>
    <t>公共下水道事業会計</t>
    <phoneticPr fontId="5"/>
  </si>
  <si>
    <t>法適用企業</t>
    <phoneticPr fontId="5"/>
  </si>
  <si>
    <t>太陽光発電事業特別会計</t>
    <phoneticPr fontId="5"/>
  </si>
  <si>
    <t>法非適用企業</t>
    <phoneticPr fontId="5"/>
  </si>
  <si>
    <t>戸別浄化槽事業特別会計</t>
    <phoneticPr fontId="5"/>
  </si>
  <si>
    <t>法非適用企業</t>
    <phoneticPr fontId="5"/>
  </si>
  <si>
    <t>農業集落排水事業特別会計</t>
    <phoneticPr fontId="5"/>
  </si>
  <si>
    <t>法非適用企業</t>
    <phoneticPr fontId="5"/>
  </si>
  <si>
    <t>企業用地整備事業特別会計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</si>
  <si>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</si>
  <si>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</si>
  <si>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</si>
  <si>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</si>
  <si>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</si>
  <si>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</si>
  <si>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</si>
  <si>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</si>
  <si>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</si>
  <si>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</si>
  <si>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</si>
  <si>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</si>
  <si>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</si>
  <si>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</si>
  <si>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</si>
  <si>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</si>
  <si>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</si>
  <si>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</si>
  <si>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</si>
  <si>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</si>
  <si>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</si>
  <si>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</si>
  <si>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</si>
  <si>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</si>
  <si>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</si>
  <si>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</si>
  <si>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</si>
  <si>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</si>
  <si>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</si>
  <si>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</si>
  <si>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</si>
  <si>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</si>
  <si>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</si>
  <si>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</si>
  <si>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</si>
  <si>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</si>
  <si>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</si>
  <si>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</si>
  <si>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</si>
  <si>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</si>
  <si>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</si>
  <si>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</si>
  <si>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</si>
  <si>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</si>
  <si>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</si>
  <si>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</si>
  <si>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</si>
  <si>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</si>
  <si>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</si>
  <si>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</si>
  <si>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</si>
  <si>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</si>
  <si>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</si>
  <si>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</si>
  <si>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</si>
  <si>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</si>
  <si>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</si>
  <si>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</si>
  <si>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</si>
  <si>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</si>
  <si>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</si>
  <si>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</si>
  <si>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</si>
  <si>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</si>
  <si>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</si>
  <si>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</si>
  <si>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</si>
  <si>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戸別浄化槽事業特別会計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</si>
  <si>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</si>
  <si>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</si>
  <si>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</si>
  <si>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</si>
  <si>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</si>
  <si>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</si>
  <si>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</si>
  <si>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</si>
  <si>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</si>
  <si>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</si>
  <si>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</si>
  <si>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</si>
  <si>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</si>
  <si>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</si>
  <si>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</si>
  <si>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</si>
  <si>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</si>
  <si>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</si>
  <si>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</si>
  <si>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</si>
  <si>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</si>
  <si>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</si>
  <si>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</si>
  <si>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</si>
  <si>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</si>
  <si>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</si>
  <si>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</si>
  <si>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</si>
  <si>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</si>
  <si>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</si>
  <si>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</si>
  <si>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</si>
  <si>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</si>
  <si>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</si>
  <si>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</si>
  <si>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</si>
  <si>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</si>
  <si>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</si>
  <si>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</si>
  <si>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</si>
  <si>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</si>
  <si>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</si>
  <si>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</si>
  <si>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</si>
  <si>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</si>
  <si>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</si>
  <si>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</si>
  <si>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</si>
  <si>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</si>
  <si>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</si>
  <si>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</si>
  <si>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</si>
  <si>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</si>
  <si>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</si>
  <si>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</si>
  <si>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</si>
  <si>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</si>
  <si>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</si>
  <si>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</si>
  <si>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</si>
  <si>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</si>
  <si>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</si>
  <si>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</si>
  <si>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</si>
  <si>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</si>
  <si>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</si>
  <si>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</si>
  <si>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</si>
  <si>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</si>
  <si>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</si>
  <si>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</si>
  <si>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</si>
  <si>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</si>
  <si>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</si>
  <si>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</si>
  <si>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</si>
  <si>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</si>
  <si>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</si>
  <si>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</si>
  <si>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</si>
  <si>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</si>
  <si>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</si>
  <si>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</si>
  <si>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7.53</t>
  </si>
  <si>
    <t>▲ 9.82</t>
  </si>
  <si>
    <t>▲ 0.98</t>
  </si>
  <si>
    <t>▲ 6.07</t>
  </si>
  <si>
    <t>一般会計</t>
  </si>
  <si>
    <t>介護保険（保険事業勘定）特別会計</t>
  </si>
  <si>
    <t>公共下水道事業会計</t>
  </si>
  <si>
    <t>競艇事業特別会計</t>
  </si>
  <si>
    <t>簡易水道事業会計</t>
  </si>
  <si>
    <t>太陽光発電事業特別会計</t>
  </si>
  <si>
    <t>国民健康保険（事業勘定）特別会計</t>
  </si>
  <si>
    <t>富弘美術館事業特別会計</t>
  </si>
  <si>
    <t>その他会計（赤字）</t>
  </si>
  <si>
    <t>その他会計（黒字）</t>
  </si>
  <si>
    <t>（百万円）</t>
    <phoneticPr fontId="5"/>
  </si>
  <si>
    <t>H30</t>
    <phoneticPr fontId="5"/>
  </si>
  <si>
    <t>R01</t>
    <phoneticPr fontId="5"/>
  </si>
  <si>
    <t>R02</t>
    <phoneticPr fontId="5"/>
  </si>
  <si>
    <t>R03</t>
    <phoneticPr fontId="5"/>
  </si>
  <si>
    <t>R04</t>
    <phoneticPr fontId="5"/>
  </si>
  <si>
    <t>ふるさとづくり基金</t>
    <rPh sb="7" eb="9">
      <t>キキン</t>
    </rPh>
    <phoneticPr fontId="5"/>
  </si>
  <si>
    <t>地域福祉基金</t>
    <rPh sb="0" eb="6">
      <t>チイキフクシキキン</t>
    </rPh>
    <phoneticPr fontId="5"/>
  </si>
  <si>
    <t>鉄道経営対策事業基金</t>
    <rPh sb="0" eb="10">
      <t>テツドウケイエイタイサクジギョウキキン</t>
    </rPh>
    <phoneticPr fontId="5"/>
  </si>
  <si>
    <t>義務教育施設整備基金</t>
    <rPh sb="0" eb="10">
      <t>ギムキョウイクシセツセイビキキン</t>
    </rPh>
    <phoneticPr fontId="5"/>
  </si>
  <si>
    <t>庁舎建設等基金</t>
    <rPh sb="0" eb="7">
      <t>チョウシャケンセツトウキキン</t>
    </rPh>
    <phoneticPr fontId="5"/>
  </si>
  <si>
    <t>-</t>
    <phoneticPr fontId="2"/>
  </si>
  <si>
    <t>浅原体験村</t>
    <rPh sb="0" eb="2">
      <t>アサバラ</t>
    </rPh>
    <rPh sb="2" eb="5">
      <t>タイケンムラ</t>
    </rPh>
    <phoneticPr fontId="2"/>
  </si>
  <si>
    <t>群馬県後期高齢者医療広域連合（一般会計）</t>
    <rPh sb="0" eb="3">
      <t>グンマケン</t>
    </rPh>
    <rPh sb="3" eb="14">
      <t>コウキコウレイシャイリョウコウイキレンゴウ</t>
    </rPh>
    <rPh sb="15" eb="19">
      <t>イッパンカイケイ</t>
    </rPh>
    <phoneticPr fontId="2"/>
  </si>
  <si>
    <t>群馬県後期高齢者医療広域連合（事業会計）</t>
    <rPh sb="0" eb="3">
      <t>グンマケン</t>
    </rPh>
    <rPh sb="3" eb="7">
      <t>コウキコウレイ</t>
    </rPh>
    <rPh sb="7" eb="8">
      <t>シャ</t>
    </rPh>
    <rPh sb="8" eb="14">
      <t>イリョウコウイキレンゴウ</t>
    </rPh>
    <rPh sb="15" eb="19">
      <t>ジギョウカイケイ</t>
    </rPh>
    <phoneticPr fontId="2"/>
  </si>
  <si>
    <t>桐生地域医療組合</t>
    <rPh sb="0" eb="8">
      <t>キリュウチイキイリョウクミアイ</t>
    </rPh>
    <phoneticPr fontId="2"/>
  </si>
  <si>
    <t>群馬県市町村総合事務組合</t>
    <rPh sb="0" eb="12">
      <t>グンマケンシチョウソンソウゴウジムクミアイ</t>
    </rPh>
    <phoneticPr fontId="2"/>
  </si>
  <si>
    <t>群馬県市町村会館管理組合</t>
    <rPh sb="0" eb="12">
      <t>グンマケンシチョウソンカイカンカンリクミアイ</t>
    </rPh>
    <phoneticPr fontId="2"/>
  </si>
  <si>
    <t>群馬県東部水道企業団</t>
    <rPh sb="0" eb="10">
      <t>グンマケントウブスイドウキギョウダン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</si>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</sst>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6" xfId="12" quotePrefix="1"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quotePrefix="1"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76347</c:v>
                </c:pt>
                <c:pt idx="3">
                  <c:v>69604</c:v>
                </c:pt>
                <c:pt idx="4">
                  <c:v>68410</c:v>
                </c:pt>
              </c:numCache>
            </c:numRef>
          </c:val>
          <c:smooth val="0"/>
          <c:extLst>
            <c:ext xmlns:c16="http://schemas.microsoft.com/office/drawing/2014/chart" uri="{C3380CC4-5D6E-409C-BE32-E72D297353CC}">
              <c16:uniqueId val="{00000000-AC4B-4BF0-9239-7191508354E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34325</c:v>
                </c:pt>
                <c:pt idx="1">
                  <c:v>48183</c:v>
                </c:pt>
                <c:pt idx="2">
                  <c:v>89348</c:v>
                </c:pt>
                <c:pt idx="3">
                  <c:v>97979</c:v>
                </c:pt>
                <c:pt idx="4">
                  <c:v>40547</c:v>
                </c:pt>
              </c:numCache>
            </c:numRef>
          </c:val>
          <c:smooth val="0"/>
          <c:extLst>
            <c:ext xmlns:c16="http://schemas.microsoft.com/office/drawing/2014/chart" uri="{C3380CC4-5D6E-409C-BE32-E72D297353CC}">
              <c16:uniqueId val="{00000001-AC4B-4BF0-9239-7191508354E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8.8000000000000007</c:v>
                </c:pt>
                <c:pt idx="1">
                  <c:v>7.92</c:v>
                </c:pt>
                <c:pt idx="2">
                  <c:v>10.9</c:v>
                </c:pt>
                <c:pt idx="3">
                  <c:v>10.85</c:v>
                </c:pt>
                <c:pt idx="4">
                  <c:v>12.43</c:v>
                </c:pt>
              </c:numCache>
            </c:numRef>
          </c:val>
          <c:extLst>
            <c:ext xmlns:c16="http://schemas.microsoft.com/office/drawing/2014/chart" uri="{C3380CC4-5D6E-409C-BE32-E72D297353CC}">
              <c16:uniqueId val="{00000000-8816-4565-89D0-C9D2C53D7D1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69.790000000000006</c:v>
                </c:pt>
                <c:pt idx="1">
                  <c:v>65.89</c:v>
                </c:pt>
                <c:pt idx="2">
                  <c:v>64.05</c:v>
                </c:pt>
                <c:pt idx="3">
                  <c:v>66.83</c:v>
                </c:pt>
                <c:pt idx="4">
                  <c:v>66.48</c:v>
                </c:pt>
              </c:numCache>
            </c:numRef>
          </c:val>
          <c:extLst>
            <c:ext xmlns:c16="http://schemas.microsoft.com/office/drawing/2014/chart" uri="{C3380CC4-5D6E-409C-BE32-E72D297353CC}">
              <c16:uniqueId val="{00000001-8816-4565-89D0-C9D2C53D7D1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-7.53</c:v>
                </c:pt>
                <c:pt idx="1">
                  <c:v>-9.82</c:v>
                </c:pt>
                <c:pt idx="2">
                  <c:v>-0.98</c:v>
                </c:pt>
                <c:pt idx="3">
                  <c:v>0.86</c:v>
                </c:pt>
                <c:pt idx="4">
                  <c:v>-6.07</c:v>
                </c:pt>
              </c:numCache>
            </c:numRef>
          </c:val>
          <c:smooth val="0"/>
          <c:extLst>
            <c:ext xmlns:c16="http://schemas.microsoft.com/office/drawing/2014/chart" uri="{C3380CC4-5D6E-409C-BE32-E72D297353CC}">
              <c16:uniqueId val="{00000002-8816-4565-89D0-C9D2C53D7D1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0.35</c:v>
                </c:pt>
                <c:pt idx="2">
                  <c:v>#N/A</c:v>
                </c:pt>
                <c:pt idx="3">
                  <c:v>0.34</c:v>
                </c:pt>
                <c:pt idx="4">
                  <c:v>#N/A</c:v>
                </c:pt>
                <c:pt idx="5">
                  <c:v>0.18</c:v>
                </c:pt>
                <c:pt idx="6">
                  <c:v>#N/A</c:v>
                </c:pt>
                <c:pt idx="7">
                  <c:v>0.08</c:v>
                </c:pt>
                <c:pt idx="8">
                  <c:v>#N/A</c:v>
                </c:pt>
                <c:pt idx="9">
                  <c:v>0.05</c:v>
                </c:pt>
              </c:numCache>
            </c:numRef>
          </c:val>
          <c:extLst>
            <c:ext xmlns:c16="http://schemas.microsoft.com/office/drawing/2014/chart" uri="{C3380CC4-5D6E-409C-BE32-E72D297353CC}">
              <c16:uniqueId val="{00000000-929D-4936-BFFB-C39301E4723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29D-4936-BFFB-C39301E47235}"/>
            </c:ext>
          </c:extLst>
        </c:ser>
        <c:ser>
          <c:idx val="2"/>
          <c:order val="2"/>
          <c:tx>
            <c:strRef>
              <c:f>データシート!$A$29</c:f>
              <c:strCache>
                <c:ptCount val="1"/>
                <c:pt idx="0">
                  <c:v>富弘美術館事業特別会計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0.05</c:v>
                </c:pt>
                <c:pt idx="2">
                  <c:v>#N/A</c:v>
                </c:pt>
                <c:pt idx="3">
                  <c:v>0.03</c:v>
                </c:pt>
                <c:pt idx="4">
                  <c:v>#N/A</c:v>
                </c:pt>
                <c:pt idx="5">
                  <c:v>0.06</c:v>
                </c:pt>
                <c:pt idx="6">
                  <c:v>#N/A</c:v>
                </c:pt>
                <c:pt idx="7">
                  <c:v>0.06</c:v>
                </c:pt>
                <c:pt idx="8">
                  <c:v>#N/A</c:v>
                </c:pt>
                <c:pt idx="9">
                  <c:v>0.06</c:v>
                </c:pt>
              </c:numCache>
            </c:numRef>
          </c:val>
          <c:extLst>
            <c:ext xmlns:c16="http://schemas.microsoft.com/office/drawing/2014/chart" uri="{C3380CC4-5D6E-409C-BE32-E72D297353CC}">
              <c16:uniqueId val="{00000002-929D-4936-BFFB-C39301E47235}"/>
            </c:ext>
          </c:extLst>
        </c:ser>
        <c:ser>
          <c:idx val="3"/>
          <c:order val="3"/>
          <c:tx>
            <c:strRef>
              <c:f>データシート!$A$30</c:f>
              <c:strCache>
                <c:ptCount val="1"/>
                <c:pt idx="0">
                  <c:v>国民健康保険（事業勘定）特別会計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0.49</c:v>
                </c:pt>
                <c:pt idx="2">
                  <c:v>#N/A</c:v>
                </c:pt>
                <c:pt idx="3">
                  <c:v>0.19</c:v>
                </c:pt>
                <c:pt idx="4">
                  <c:v>#N/A</c:v>
                </c:pt>
                <c:pt idx="5">
                  <c:v>1.08</c:v>
                </c:pt>
                <c:pt idx="6">
                  <c:v>#N/A</c:v>
                </c:pt>
                <c:pt idx="7">
                  <c:v>0.85</c:v>
                </c:pt>
                <c:pt idx="8">
                  <c:v>#N/A</c:v>
                </c:pt>
                <c:pt idx="9">
                  <c:v>0.19</c:v>
                </c:pt>
              </c:numCache>
            </c:numRef>
          </c:val>
          <c:extLst>
            <c:ext xmlns:c16="http://schemas.microsoft.com/office/drawing/2014/chart" uri="{C3380CC4-5D6E-409C-BE32-E72D297353CC}">
              <c16:uniqueId val="{00000003-929D-4936-BFFB-C39301E47235}"/>
            </c:ext>
          </c:extLst>
        </c:ser>
        <c:ser>
          <c:idx val="4"/>
          <c:order val="4"/>
          <c:tx>
            <c:strRef>
              <c:f>データシート!$A$31</c:f>
              <c:strCache>
                <c:ptCount val="1"/>
                <c:pt idx="0">
                  <c:v>太陽光発電事業特別会計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0.32</c:v>
                </c:pt>
                <c:pt idx="2">
                  <c:v>#N/A</c:v>
                </c:pt>
                <c:pt idx="3">
                  <c:v>0.31</c:v>
                </c:pt>
                <c:pt idx="4">
                  <c:v>#N/A</c:v>
                </c:pt>
                <c:pt idx="5">
                  <c:v>0.3</c:v>
                </c:pt>
                <c:pt idx="6">
                  <c:v>#N/A</c:v>
                </c:pt>
                <c:pt idx="7">
                  <c:v>0.27</c:v>
                </c:pt>
                <c:pt idx="8">
                  <c:v>#N/A</c:v>
                </c:pt>
                <c:pt idx="9">
                  <c:v>0.27</c:v>
                </c:pt>
              </c:numCache>
            </c:numRef>
          </c:val>
          <c:extLst>
            <c:ext xmlns:c16="http://schemas.microsoft.com/office/drawing/2014/chart" uri="{C3380CC4-5D6E-409C-BE32-E72D297353CC}">
              <c16:uniqueId val="{00000004-929D-4936-BFFB-C39301E47235}"/>
            </c:ext>
          </c:extLst>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#N/A</c:v>
                </c:pt>
                <c:pt idx="5">
                  <c:v>0.2</c:v>
                </c:pt>
                <c:pt idx="6">
                  <c:v>#N/A</c:v>
                </c:pt>
                <c:pt idx="7">
                  <c:v>0.3</c:v>
                </c:pt>
                <c:pt idx="8">
                  <c:v>#N/A</c:v>
                </c:pt>
                <c:pt idx="9">
                  <c:v>0.44</c:v>
                </c:pt>
              </c:numCache>
            </c:numRef>
          </c:val>
          <c:extLst>
            <c:ext xmlns:c16="http://schemas.microsoft.com/office/drawing/2014/chart" uri="{C3380CC4-5D6E-409C-BE32-E72D297353CC}">
              <c16:uniqueId val="{00000005-929D-4936-BFFB-C39301E47235}"/>
            </c:ext>
          </c:extLst>
        </c:ser>
        <c:ser>
          <c:idx val="6"/>
          <c:order val="6"/>
          <c:tx>
            <c:strRef>
              <c:f>データシート!$A$33</c:f>
              <c:strCache>
                <c:ptCount val="1"/>
                <c:pt idx="0">
                  <c:v>競艇事業特別会計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2.62</c:v>
                </c:pt>
                <c:pt idx="2">
                  <c:v>#N/A</c:v>
                </c:pt>
                <c:pt idx="3">
                  <c:v>2.71</c:v>
                </c:pt>
                <c:pt idx="4">
                  <c:v>#N/A</c:v>
                </c:pt>
                <c:pt idx="5">
                  <c:v>2.2400000000000002</c:v>
                </c:pt>
                <c:pt idx="6">
                  <c:v>#N/A</c:v>
                </c:pt>
                <c:pt idx="7">
                  <c:v>1.76</c:v>
                </c:pt>
                <c:pt idx="8">
                  <c:v>#N/A</c:v>
                </c:pt>
                <c:pt idx="9">
                  <c:v>1.46</c:v>
                </c:pt>
              </c:numCache>
            </c:numRef>
          </c:val>
          <c:extLst>
            <c:ext xmlns:c16="http://schemas.microsoft.com/office/drawing/2014/chart" uri="{C3380CC4-5D6E-409C-BE32-E72D297353CC}">
              <c16:uniqueId val="{00000006-929D-4936-BFFB-C39301E47235}"/>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0.97</c:v>
                </c:pt>
                <c:pt idx="6">
                  <c:v>#N/A</c:v>
                </c:pt>
                <c:pt idx="7">
                  <c:v>1.19</c:v>
                </c:pt>
                <c:pt idx="8">
                  <c:v>#N/A</c:v>
                </c:pt>
                <c:pt idx="9">
                  <c:v>1.54</c:v>
                </c:pt>
              </c:numCache>
            </c:numRef>
          </c:val>
          <c:extLst>
            <c:ext xmlns:c16="http://schemas.microsoft.com/office/drawing/2014/chart" uri="{C3380CC4-5D6E-409C-BE32-E72D297353CC}">
              <c16:uniqueId val="{00000007-929D-4936-BFFB-C39301E47235}"/>
            </c:ext>
          </c:extLst>
        </c:ser>
        <c:ser>
          <c:idx val="8"/>
          <c:order val="8"/>
          <c:tx>
            <c:strRef>
              <c:f>データシート!$A$35</c:f>
              <c:strCache>
                <c:ptCount val="1"/>
                <c:pt idx="0">
                  <c:v>介護保険（保険事業勘定）特別会計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0.75</c:v>
                </c:pt>
                <c:pt idx="2">
                  <c:v>#N/A</c:v>
                </c:pt>
                <c:pt idx="3">
                  <c:v>0.79</c:v>
                </c:pt>
                <c:pt idx="4">
                  <c:v>#N/A</c:v>
                </c:pt>
                <c:pt idx="5">
                  <c:v>0.19</c:v>
                </c:pt>
                <c:pt idx="6">
                  <c:v>#N/A</c:v>
                </c:pt>
                <c:pt idx="7">
                  <c:v>0.67</c:v>
                </c:pt>
                <c:pt idx="8">
                  <c:v>#N/A</c:v>
                </c:pt>
                <c:pt idx="9">
                  <c:v>1.6</c:v>
                </c:pt>
              </c:numCache>
            </c:numRef>
          </c:val>
          <c:extLst>
            <c:ext xmlns:c16="http://schemas.microsoft.com/office/drawing/2014/chart" uri="{C3380CC4-5D6E-409C-BE32-E72D297353CC}">
              <c16:uniqueId val="{00000008-929D-4936-BFFB-C39301E4723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8.74</c:v>
                </c:pt>
                <c:pt idx="2">
                  <c:v>#N/A</c:v>
                </c:pt>
                <c:pt idx="3">
                  <c:v>7.88</c:v>
                </c:pt>
                <c:pt idx="4">
                  <c:v>#N/A</c:v>
                </c:pt>
                <c:pt idx="5">
                  <c:v>10.83</c:v>
                </c:pt>
                <c:pt idx="6">
                  <c:v>#N/A</c:v>
                </c:pt>
                <c:pt idx="7">
                  <c:v>10.78</c:v>
                </c:pt>
                <c:pt idx="8">
                  <c:v>#N/A</c:v>
                </c:pt>
                <c:pt idx="9">
                  <c:v>12.36</c:v>
                </c:pt>
              </c:numCache>
            </c:numRef>
          </c:val>
          <c:extLst>
            <c:ext xmlns:c16="http://schemas.microsoft.com/office/drawing/2014/chart" uri="{C3380CC4-5D6E-409C-BE32-E72D297353CC}">
              <c16:uniqueId val="{00000009-929D-4936-BFFB-C39301E4723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1500</c:v>
                </c:pt>
                <c:pt idx="5">
                  <c:v>1447</c:v>
                </c:pt>
                <c:pt idx="8">
                  <c:v>1441</c:v>
                </c:pt>
                <c:pt idx="11">
                  <c:v>1467</c:v>
                </c:pt>
                <c:pt idx="14">
                  <c:v>1487</c:v>
                </c:pt>
              </c:numCache>
            </c:numRef>
          </c:val>
          <c:extLst>
            <c:ext xmlns:c16="http://schemas.microsoft.com/office/drawing/2014/chart" uri="{C3380CC4-5D6E-409C-BE32-E72D297353CC}">
              <c16:uniqueId val="{00000000-C164-41D9-9655-A3BDDD4ACEA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164-41D9-9655-A3BDDD4ACEA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164-41D9-9655-A3BDDD4ACEA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68</c:v>
                </c:pt>
                <c:pt idx="3">
                  <c:v>69</c:v>
                </c:pt>
                <c:pt idx="6">
                  <c:v>28</c:v>
                </c:pt>
                <c:pt idx="9">
                  <c:v>30</c:v>
                </c:pt>
                <c:pt idx="12">
                  <c:v>30</c:v>
                </c:pt>
              </c:numCache>
            </c:numRef>
          </c:val>
          <c:extLst>
            <c:ext xmlns:c16="http://schemas.microsoft.com/office/drawing/2014/chart" uri="{C3380CC4-5D6E-409C-BE32-E72D297353CC}">
              <c16:uniqueId val="{00000003-C164-41D9-9655-A3BDDD4ACEA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439</c:v>
                </c:pt>
                <c:pt idx="3">
                  <c:v>444</c:v>
                </c:pt>
                <c:pt idx="6">
                  <c:v>433</c:v>
                </c:pt>
                <c:pt idx="9">
                  <c:v>428</c:v>
                </c:pt>
                <c:pt idx="12">
                  <c:v>434</c:v>
                </c:pt>
              </c:numCache>
            </c:numRef>
          </c:val>
          <c:extLst>
            <c:ext xmlns:c16="http://schemas.microsoft.com/office/drawing/2014/chart" uri="{C3380CC4-5D6E-409C-BE32-E72D297353CC}">
              <c16:uniqueId val="{00000004-C164-41D9-9655-A3BDDD4ACEA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164-41D9-9655-A3BDDD4ACEA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164-41D9-9655-A3BDDD4ACEA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1374</c:v>
                </c:pt>
                <c:pt idx="3">
                  <c:v>1336</c:v>
                </c:pt>
                <c:pt idx="6">
                  <c:v>1355</c:v>
                </c:pt>
                <c:pt idx="9">
                  <c:v>1441</c:v>
                </c:pt>
                <c:pt idx="12">
                  <c:v>1557</c:v>
                </c:pt>
              </c:numCache>
            </c:numRef>
          </c:val>
          <c:extLst>
            <c:ext xmlns:c16="http://schemas.microsoft.com/office/drawing/2014/chart" uri="{C3380CC4-5D6E-409C-BE32-E72D297353CC}">
              <c16:uniqueId val="{00000007-C164-41D9-9655-A3BDDD4ACEA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381</c:v>
                </c:pt>
                <c:pt idx="2">
                  <c:v>#N/A</c:v>
                </c:pt>
                <c:pt idx="3">
                  <c:v>#N/A</c:v>
                </c:pt>
                <c:pt idx="4">
                  <c:v>402</c:v>
                </c:pt>
                <c:pt idx="5">
                  <c:v>#N/A</c:v>
                </c:pt>
                <c:pt idx="6">
                  <c:v>#N/A</c:v>
                </c:pt>
                <c:pt idx="7">
                  <c:v>375</c:v>
                </c:pt>
                <c:pt idx="8">
                  <c:v>#N/A</c:v>
                </c:pt>
                <c:pt idx="9">
                  <c:v>#N/A</c:v>
                </c:pt>
                <c:pt idx="10">
                  <c:v>432</c:v>
                </c:pt>
                <c:pt idx="11">
                  <c:v>#N/A</c:v>
                </c:pt>
                <c:pt idx="12">
                  <c:v>#N/A</c:v>
                </c:pt>
                <c:pt idx="13">
                  <c:v>534</c:v>
                </c:pt>
                <c:pt idx="14">
                  <c:v>#N/A</c:v>
                </c:pt>
              </c:numCache>
            </c:numRef>
          </c:val>
          <c:smooth val="0"/>
          <c:extLst>
            <c:ext xmlns:c16="http://schemas.microsoft.com/office/drawing/2014/chart" uri="{C3380CC4-5D6E-409C-BE32-E72D297353CC}">
              <c16:uniqueId val="{00000008-C164-41D9-9655-A3BDDD4ACEA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16060</c:v>
                </c:pt>
                <c:pt idx="5">
                  <c:v>16064</c:v>
                </c:pt>
                <c:pt idx="8">
                  <c:v>17406</c:v>
                </c:pt>
                <c:pt idx="11">
                  <c:v>18712</c:v>
                </c:pt>
                <c:pt idx="14">
                  <c:v>18233</c:v>
                </c:pt>
              </c:numCache>
            </c:numRef>
          </c:val>
          <c:extLst>
            <c:ext xmlns:c16="http://schemas.microsoft.com/office/drawing/2014/chart" uri="{C3380CC4-5D6E-409C-BE32-E72D297353CC}">
              <c16:uniqueId val="{00000000-4881-4B44-800B-A7DDE8C0CD6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36</c:v>
                </c:pt>
                <c:pt idx="5">
                  <c:v>15</c:v>
                </c:pt>
                <c:pt idx="8">
                  <c:v>11</c:v>
                </c:pt>
                <c:pt idx="11">
                  <c:v>8</c:v>
                </c:pt>
                <c:pt idx="14">
                  <c:v>4</c:v>
                </c:pt>
              </c:numCache>
            </c:numRef>
          </c:val>
          <c:extLst>
            <c:ext xmlns:c16="http://schemas.microsoft.com/office/drawing/2014/chart" uri="{C3380CC4-5D6E-409C-BE32-E72D297353CC}">
              <c16:uniqueId val="{00000001-4881-4B44-800B-A7DDE8C0CD6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14148</c:v>
                </c:pt>
                <c:pt idx="5">
                  <c:v>13608</c:v>
                </c:pt>
                <c:pt idx="8">
                  <c:v>13660</c:v>
                </c:pt>
                <c:pt idx="11">
                  <c:v>14618</c:v>
                </c:pt>
                <c:pt idx="14">
                  <c:v>15023</c:v>
                </c:pt>
              </c:numCache>
            </c:numRef>
          </c:val>
          <c:extLst>
            <c:ext xmlns:c16="http://schemas.microsoft.com/office/drawing/2014/chart" uri="{C3380CC4-5D6E-409C-BE32-E72D297353CC}">
              <c16:uniqueId val="{00000002-4881-4B44-800B-A7DDE8C0CD6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881-4B44-800B-A7DDE8C0CD6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881-4B44-800B-A7DDE8C0CD6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9</c:v>
                </c:pt>
                <c:pt idx="3">
                  <c:v>11</c:v>
                </c:pt>
                <c:pt idx="6">
                  <c:v>16</c:v>
                </c:pt>
                <c:pt idx="9">
                  <c:v>4</c:v>
                </c:pt>
                <c:pt idx="12">
                  <c:v>11</c:v>
                </c:pt>
              </c:numCache>
            </c:numRef>
          </c:val>
          <c:extLst>
            <c:ext xmlns:c16="http://schemas.microsoft.com/office/drawing/2014/chart" uri="{C3380CC4-5D6E-409C-BE32-E72D297353CC}">
              <c16:uniqueId val="{00000005-4881-4B44-800B-A7DDE8C0CD6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2743</c:v>
                </c:pt>
                <c:pt idx="3">
                  <c:v>2665</c:v>
                </c:pt>
                <c:pt idx="6">
                  <c:v>2711</c:v>
                </c:pt>
                <c:pt idx="9">
                  <c:v>2614</c:v>
                </c:pt>
                <c:pt idx="12">
                  <c:v>2548</c:v>
                </c:pt>
              </c:numCache>
            </c:numRef>
          </c:val>
          <c:extLst>
            <c:ext xmlns:c16="http://schemas.microsoft.com/office/drawing/2014/chart" uri="{C3380CC4-5D6E-409C-BE32-E72D297353CC}">
              <c16:uniqueId val="{00000006-4881-4B44-800B-A7DDE8C0CD6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168</c:v>
                </c:pt>
                <c:pt idx="3">
                  <c:v>134</c:v>
                </c:pt>
                <c:pt idx="6">
                  <c:v>117</c:v>
                </c:pt>
                <c:pt idx="9">
                  <c:v>170</c:v>
                </c:pt>
                <c:pt idx="12">
                  <c:v>149</c:v>
                </c:pt>
              </c:numCache>
            </c:numRef>
          </c:val>
          <c:extLst>
            <c:ext xmlns:c16="http://schemas.microsoft.com/office/drawing/2014/chart" uri="{C3380CC4-5D6E-409C-BE32-E72D297353CC}">
              <c16:uniqueId val="{00000007-4881-4B44-800B-A7DDE8C0CD6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6059</c:v>
                </c:pt>
                <c:pt idx="3">
                  <c:v>5865</c:v>
                </c:pt>
                <c:pt idx="6">
                  <c:v>5689</c:v>
                </c:pt>
                <c:pt idx="9">
                  <c:v>5399</c:v>
                </c:pt>
                <c:pt idx="12">
                  <c:v>5173</c:v>
                </c:pt>
              </c:numCache>
            </c:numRef>
          </c:val>
          <c:extLst>
            <c:ext xmlns:c16="http://schemas.microsoft.com/office/drawing/2014/chart" uri="{C3380CC4-5D6E-409C-BE32-E72D297353CC}">
              <c16:uniqueId val="{00000008-4881-4B44-800B-A7DDE8C0CD6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c:v>
                </c:pt>
                <c:pt idx="3">
                  <c:v>2</c:v>
                </c:pt>
                <c:pt idx="6">
                  <c:v>0</c:v>
                </c:pt>
                <c:pt idx="9">
                  <c:v>0</c:v>
                </c:pt>
                <c:pt idx="12">
                  <c:v>0</c:v>
                </c:pt>
              </c:numCache>
            </c:numRef>
          </c:val>
          <c:extLst>
            <c:ext xmlns:c16="http://schemas.microsoft.com/office/drawing/2014/chart" uri="{C3380CC4-5D6E-409C-BE32-E72D297353CC}">
              <c16:uniqueId val="{00000009-4881-4B44-800B-A7DDE8C0CD6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14040</c:v>
                </c:pt>
                <c:pt idx="3">
                  <c:v>14466</c:v>
                </c:pt>
                <c:pt idx="6">
                  <c:v>16520</c:v>
                </c:pt>
                <c:pt idx="9">
                  <c:v>18916</c:v>
                </c:pt>
                <c:pt idx="12">
                  <c:v>18661</c:v>
                </c:pt>
              </c:numCache>
            </c:numRef>
          </c:val>
          <c:extLst>
            <c:ext xmlns:c16="http://schemas.microsoft.com/office/drawing/2014/chart" uri="{C3380CC4-5D6E-409C-BE32-E72D297353CC}">
              <c16:uniqueId val="{0000000A-4881-4B44-800B-A7DDE8C0CD6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881-4B44-800B-A7DDE8C0CD6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7590</c:v>
                </c:pt>
                <c:pt idx="1">
                  <c:v>8285</c:v>
                </c:pt>
                <c:pt idx="2">
                  <c:v>8058</c:v>
                </c:pt>
              </c:numCache>
            </c:numRef>
          </c:val>
          <c:extLst>
            <c:ext xmlns:c16="http://schemas.microsoft.com/office/drawing/2014/chart" uri="{C3380CC4-5D6E-409C-BE32-E72D297353CC}">
              <c16:uniqueId val="{00000000-369C-4D87-8D7D-67196EB4DA1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506</c:v>
                </c:pt>
                <c:pt idx="1">
                  <c:v>730</c:v>
                </c:pt>
                <c:pt idx="2">
                  <c:v>730</c:v>
                </c:pt>
              </c:numCache>
            </c:numRef>
          </c:val>
          <c:extLst>
            <c:ext xmlns:c16="http://schemas.microsoft.com/office/drawing/2014/chart" uri="{C3380CC4-5D6E-409C-BE32-E72D297353CC}">
              <c16:uniqueId val="{00000001-369C-4D87-8D7D-67196EB4DA1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2273</c:v>
                </c:pt>
                <c:pt idx="1">
                  <c:v>1969</c:v>
                </c:pt>
                <c:pt idx="2">
                  <c:v>1936</c:v>
                </c:pt>
              </c:numCache>
            </c:numRef>
          </c:val>
          <c:extLst>
            <c:ext xmlns:c16="http://schemas.microsoft.com/office/drawing/2014/chart" uri="{C3380CC4-5D6E-409C-BE32-E72D297353CC}">
              <c16:uniqueId val="{00000002-369C-4D87-8D7D-67196EB4DA1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51CD2523-E22D-46F1-B8D5-261757903772}"/>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DFAF14FF-7815-41B6-AB4E-2E7068E1514B}"/>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FE4DB80C-625D-42FA-8B51-F2CBBC007B9F}"/>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6A1F0429-CC0E-4D8F-9987-E70F1F4BFBA1}"/>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群馬県みどり市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17B9A267-01C5-4106-980E-0116CE1C3CEC}"/>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468C32E8-46F9-414D-8AEB-820C34A9A91A}"/>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3F13A41A-32C6-4B0A-B38A-D88C685671BE}"/>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F2AD8E2B-38E9-4B35-846E-2C553AD4BE20}"/>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216E6845-E864-423C-B398-ED6AC8BDC6D6}"/>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DC506EF6-887C-426B-B9A0-F27E5B4A94C0}"/>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49,423
48,526
208.42
22,269,797
20,611,750
1,506,227
12,121,724
18,660,507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35077C0A-20E0-44A0-908B-2894A86C1272}"/>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7AF306E7-A594-4A9E-A81D-7C2E6225036B}"/>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84B34179-7786-4128-AB06-E0AA2AA1A164}"/>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3B45B97E-243E-470D-92E7-98E3A99171F8}"/>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26FB9F64-7B76-4AE7-8E2A-4955FFED850B}"/>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A85367D1-D6C5-4C97-8EEA-8F532EC21346}"/>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EF1E4667-77D1-4F31-B648-2625F3F78030}"/>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369767AE-4669-4D9E-A86F-36BBC50AAB8A}"/>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FA90A0B1-A3A3-4E46-85A4-A834027E0286}"/>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9B207537-73C7-4B3B-89B0-6DA411B39793}"/>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C8928C02-F43C-49AD-BE77-D1620140CA72}"/>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8286067F-5E55-4BFC-91C8-84D79317A1E1}"/>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895F426E-931F-4393-A962-3B8FBF92603C}"/>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189EA42B-2EB9-4280-AACF-BC6721A4B0FE}"/>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3DF654A8-F551-4917-AB58-3139A2D1CD22}"/>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AB7F1ACC-9256-4735-980E-D03EC6E228D1}"/>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CE072671-B780-41DA-BD8E-C1A471ECFCBC}"/>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88796B53-424A-4A74-82FE-4BD879611A8A}"/>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A42EB10B-46FD-4A3B-91CA-5B78B3F5BE79}"/>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966C4971-91A0-464A-B80F-08B7EB468BA5}"/>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44FAB675-23BD-4399-81DA-567E48B3B563}"/>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FE2BBC1F-CC09-4F44-80EB-78764141E019}"/>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8B288991-A0B8-4872-8C01-91954FEC44C3}"/>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3073E803-1644-46C1-975E-C19C843869BD}"/>
            </a:ext>
          </a:extLst>
        </xdr:cNvPr>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73512E5E-C717-4099-A2CA-C4AB8CEDFA60}"/>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FEBAC240-93AD-4D77-B583-1ED49621480C}"/>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D59F7236-EC6D-4B48-84DF-71D462E57889}"/>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E022D7E3-59E9-4426-AD89-F6531D9C55BA}"/>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E3E97E97-E869-4285-B5EB-5638A4C6AE07}"/>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61DB537C-063F-4A5C-A05F-291A688FDAF7}"/>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702D882C-A0F7-41C1-B1C3-7A8E726F7DAB}"/>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DC77614F-C3DD-4D8B-AFB0-79C529BCC98F}"/>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B38FC814-D215-4AFC-9471-E6496347A7A1}"/>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A7D4FD0B-FF88-4AC8-ACBF-2E715A3ED68D}"/>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40BA0EF3-7534-4526-B782-B8AB6C4098BC}"/>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5DB8FC4B-0F3A-467C-9091-B478E493636C}"/>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E871DBA2-83F1-4493-8822-49EA334551C9}"/>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ポイント減少した中、本市数値は、前年度と同数値となり、全国平均と比較すると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ポイント高い数値を維持している。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今後は、産業団地の造成や都市基盤の整備に取り組み、自主財源の根幹である市税の増収を図ることで、財政力指数の向上に努める。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196CEA51-643F-453B-A546-11914B6FCECD}"/>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DFD483C0-3169-4A50-A8B6-EE8E5653E8E9}"/>
            </a:ext>
          </a:extLst>
        </xdr:cNvPr>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D7732142-2954-4041-990A-A77BDB69C2CF}"/>
            </a:ext>
          </a:extLst>
        </xdr:cNvPr>
        <xdr:cNvCxnSpPr/>
      </xdr:nvCxnSpPr>
      <xdr:spPr>
        <a:xfrm>
          <a:off x="7048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7BCFFF3D-A2FA-47D7-84DF-4A52B3E215BC}"/>
            </a:ext>
          </a:extLst>
        </xdr:cNvPr>
        <xdr:cNvSpPr txBox="1"/>
      </xdr:nvSpPr>
      <xdr:spPr>
        <a:xfrm>
          <a:off x="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C41F6CE7-0E53-458F-845B-9AF6BDACCBF7}"/>
            </a:ext>
          </a:extLst>
        </xdr:cNvPr>
        <xdr:cNvCxnSpPr/>
      </xdr:nvCxnSpPr>
      <xdr:spPr>
        <a:xfrm>
          <a:off x="7048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4C9FAD3-1683-4982-9642-B0EB57B620EE}"/>
            </a:ext>
          </a:extLst>
        </xdr:cNvPr>
        <xdr:cNvSpPr txBox="1"/>
      </xdr:nvSpPr>
      <xdr:spPr>
        <a:xfrm>
          <a:off x="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DCD64A87-56C8-4434-A567-3EEB962C28E6}"/>
            </a:ext>
          </a:extLst>
        </xdr:cNvPr>
        <xdr:cNvCxnSpPr/>
      </xdr:nvCxnSpPr>
      <xdr:spPr>
        <a:xfrm>
          <a:off x="7048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36E63380-4E3B-49F9-BA0D-4B79FD7558ED}"/>
            </a:ext>
          </a:extLst>
        </xdr:cNvPr>
        <xdr:cNvSpPr txBox="1"/>
      </xdr:nvSpPr>
      <xdr:spPr>
        <a:xfrm>
          <a:off x="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B5271131-0DB1-4932-BDDA-5EE646BA63B9}"/>
            </a:ext>
          </a:extLst>
        </xdr:cNvPr>
        <xdr:cNvCxnSpPr/>
      </xdr:nvCxnSpPr>
      <xdr:spPr>
        <a:xfrm>
          <a:off x="7048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B3B454A6-B5CD-42F5-A63A-221B89AE876C}"/>
            </a:ext>
          </a:extLst>
        </xdr:cNvPr>
        <xdr:cNvSpPr txBox="1"/>
      </xdr:nvSpPr>
      <xdr:spPr>
        <a:xfrm>
          <a:off x="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6BE0192F-C83C-4B2C-B2D2-4B313A66A577}"/>
            </a:ext>
          </a:extLst>
        </xdr:cNvPr>
        <xdr:cNvCxnSpPr/>
      </xdr:nvCxnSpPr>
      <xdr:spPr>
        <a:xfrm>
          <a:off x="7048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2B2AEC8A-3AF5-47EC-B155-FB9F7CD100AC}"/>
            </a:ext>
          </a:extLst>
        </xdr:cNvPr>
        <xdr:cNvSpPr txBox="1"/>
      </xdr:nvSpPr>
      <xdr:spPr>
        <a:xfrm>
          <a:off x="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745FB954-7C6F-451C-9E2E-9FEDC7A600BC}"/>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AC28B381-4F76-428B-9401-AC76201A2B50}"/>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8D536836-031B-4C88-A22C-0D8A33A44AD2}"/>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64558</xdr:rowOff>
    </xdr:to>
    <xdr:cxnSp macro="">
      <xdr:nvCxnSpPr>
        <xdr:cNvPr id="64" name="直線コネクタ 63">
          <a:extLst>
            <a:ext uri="{FF2B5EF4-FFF2-40B4-BE49-F238E27FC236}">
              <a16:creationId xmlns:a16="http://schemas.microsoft.com/office/drawing/2014/main" id="{3424F217-FFE1-4236-A138-A2CCC9EE3128}"/>
            </a:ext>
          </a:extLst>
        </xdr:cNvPr>
        <xdr:cNvCxnSpPr/>
      </xdr:nvCxnSpPr>
      <xdr:spPr>
        <a:xfrm flipV="1">
          <a:off x="4514850" y="5952067"/>
          <a:ext cx="0" cy="1376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a:extLst>
            <a:ext uri="{FF2B5EF4-FFF2-40B4-BE49-F238E27FC236}">
              <a16:creationId xmlns:a16="http://schemas.microsoft.com/office/drawing/2014/main" id="{87A79581-C9BA-436F-8582-51EC21BD8C14}"/>
            </a:ext>
          </a:extLst>
        </xdr:cNvPr>
        <xdr:cNvSpPr txBox="1"/>
      </xdr:nvSpPr>
      <xdr:spPr>
        <a:xfrm>
          <a:off x="4584700" y="730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a:extLst>
            <a:ext uri="{FF2B5EF4-FFF2-40B4-BE49-F238E27FC236}">
              <a16:creationId xmlns:a16="http://schemas.microsoft.com/office/drawing/2014/main" id="{CABB94D6-33ED-4978-A661-B0CFB6136F77}"/>
            </a:ext>
          </a:extLst>
        </xdr:cNvPr>
        <xdr:cNvCxnSpPr/>
      </xdr:nvCxnSpPr>
      <xdr:spPr>
        <a:xfrm>
          <a:off x="4425950" y="73289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89DD7461-678E-454F-8392-D6D1319C37AE}"/>
            </a:ext>
          </a:extLst>
        </xdr:cNvPr>
        <xdr:cNvSpPr txBox="1"/>
      </xdr:nvSpPr>
      <xdr:spPr>
        <a:xfrm>
          <a:off x="4584700" y="570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03A90EBE-E19D-4F6F-8B9D-6A117323C7EE}"/>
            </a:ext>
          </a:extLst>
        </xdr:cNvPr>
        <xdr:cNvCxnSpPr/>
      </xdr:nvCxnSpPr>
      <xdr:spPr>
        <a:xfrm>
          <a:off x="4425950" y="59520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86783</xdr:rowOff>
    </xdr:to>
    <xdr:cxnSp macro="">
      <xdr:nvCxnSpPr>
        <xdr:cNvPr id="69" name="直線コネクタ 68">
          <a:extLst>
            <a:ext uri="{FF2B5EF4-FFF2-40B4-BE49-F238E27FC236}">
              <a16:creationId xmlns:a16="http://schemas.microsoft.com/office/drawing/2014/main" id="{2315E817-D487-4B9D-8B20-A97AF32AF002}"/>
            </a:ext>
          </a:extLst>
        </xdr:cNvPr>
        <xdr:cNvCxnSpPr/>
      </xdr:nvCxnSpPr>
      <xdr:spPr>
        <a:xfrm>
          <a:off x="3752850" y="669078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148819</xdr:rowOff>
    </xdr:from>
    <xdr:ext cx="762000" cy="259045"/>
    <xdr:sp macro="" textlink="">
      <xdr:nvSpPr>
        <xdr:cNvPr id="70" name="財政力平均値テキスト">
          <a:extLst>
            <a:ext uri="{FF2B5EF4-FFF2-40B4-BE49-F238E27FC236}">
              <a16:creationId xmlns:a16="http://schemas.microsoft.com/office/drawing/2014/main" id="{A1CCB9D6-4638-4109-85A7-A7224536B7A7}"/>
            </a:ext>
          </a:extLst>
        </xdr:cNvPr>
        <xdr:cNvSpPr txBox="1"/>
      </xdr:nvSpPr>
      <xdr:spPr>
        <a:xfrm>
          <a:off x="4584700" y="6752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a:extLst>
            <a:ext uri="{FF2B5EF4-FFF2-40B4-BE49-F238E27FC236}">
              <a16:creationId xmlns:a16="http://schemas.microsoft.com/office/drawing/2014/main" id="{B1DD9433-FCAD-4F6E-8B4F-3D8E67F3EC48}"/>
            </a:ext>
          </a:extLst>
        </xdr:cNvPr>
        <xdr:cNvSpPr/>
      </xdr:nvSpPr>
      <xdr:spPr>
        <a:xfrm>
          <a:off x="4464050" y="677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86783</xdr:rowOff>
    </xdr:to>
    <xdr:cxnSp macro="">
      <xdr:nvCxnSpPr>
        <xdr:cNvPr id="72" name="直線コネクタ 71">
          <a:extLst>
            <a:ext uri="{FF2B5EF4-FFF2-40B4-BE49-F238E27FC236}">
              <a16:creationId xmlns:a16="http://schemas.microsoft.com/office/drawing/2014/main" id="{10EF0E6A-D627-4A10-88C1-B357F19C3542}"/>
            </a:ext>
          </a:extLst>
        </xdr:cNvPr>
        <xdr:cNvCxnSpPr/>
      </xdr:nvCxnSpPr>
      <xdr:spPr>
        <a:xfrm>
          <a:off x="2940050" y="6650567"/>
          <a:ext cx="8128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156633</xdr:rowOff>
    </xdr:from>
    <xdr:to>
      <xdr:col>19</xdr:col>
      <xdr:colOff>184150</xdr:colOff>
      <xdr:row>41</xdr:row>
      <xdr:rowOff>86783</xdr:rowOff>
    </xdr:to>
    <xdr:sp macro="" textlink="">
      <xdr:nvSpPr>
        <xdr:cNvPr id="73" name="フローチャート: 判断 72">
          <a:extLst>
            <a:ext uri="{FF2B5EF4-FFF2-40B4-BE49-F238E27FC236}">
              <a16:creationId xmlns:a16="http://schemas.microsoft.com/office/drawing/2014/main" id="{A2047C87-4C9E-4129-9C19-9C38433624C4}"/>
            </a:ext>
          </a:extLst>
        </xdr:cNvPr>
        <xdr:cNvSpPr/>
      </xdr:nvSpPr>
      <xdr:spPr>
        <a:xfrm>
          <a:off x="3702050" y="676063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71560</xdr:rowOff>
    </xdr:from>
    <xdr:ext cx="736600" cy="259045"/>
    <xdr:sp macro="" textlink="">
      <xdr:nvSpPr>
        <xdr:cNvPr id="74" name="テキスト ボックス 73">
          <a:extLst>
            <a:ext uri="{FF2B5EF4-FFF2-40B4-BE49-F238E27FC236}">
              <a16:creationId xmlns:a16="http://schemas.microsoft.com/office/drawing/2014/main" id="{BBACCE39-4783-48E8-AC2A-6299DB2AC614}"/>
            </a:ext>
          </a:extLst>
        </xdr:cNvPr>
        <xdr:cNvSpPr txBox="1"/>
      </xdr:nvSpPr>
      <xdr:spPr>
        <a:xfrm>
          <a:off x="3409950" y="6840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46567</xdr:rowOff>
    </xdr:to>
    <xdr:cxnSp macro="">
      <xdr:nvCxnSpPr>
        <xdr:cNvPr id="75" name="直線コネクタ 74">
          <a:extLst>
            <a:ext uri="{FF2B5EF4-FFF2-40B4-BE49-F238E27FC236}">
              <a16:creationId xmlns:a16="http://schemas.microsoft.com/office/drawing/2014/main" id="{A7056AE2-4BAB-477F-8B5B-7CEF9FCD77DA}"/>
            </a:ext>
          </a:extLst>
        </xdr:cNvPr>
        <xdr:cNvCxnSpPr/>
      </xdr:nvCxnSpPr>
      <xdr:spPr>
        <a:xfrm>
          <a:off x="2127250" y="6650567"/>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B0BA777E-7B51-45A9-9365-9751CFBD3D1D}"/>
            </a:ext>
          </a:extLst>
        </xdr:cNvPr>
        <xdr:cNvSpPr/>
      </xdr:nvSpPr>
      <xdr:spPr>
        <a:xfrm>
          <a:off x="2889250" y="67405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a:extLst>
            <a:ext uri="{FF2B5EF4-FFF2-40B4-BE49-F238E27FC236}">
              <a16:creationId xmlns:a16="http://schemas.microsoft.com/office/drawing/2014/main" id="{AC9E3356-CA1F-4B4B-A885-6894B055AFE1}"/>
            </a:ext>
          </a:extLst>
        </xdr:cNvPr>
        <xdr:cNvSpPr txBox="1"/>
      </xdr:nvSpPr>
      <xdr:spPr>
        <a:xfrm>
          <a:off x="2597150" y="682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46567</xdr:rowOff>
    </xdr:to>
    <xdr:cxnSp macro="">
      <xdr:nvCxnSpPr>
        <xdr:cNvPr id="78" name="直線コネクタ 77">
          <a:extLst>
            <a:ext uri="{FF2B5EF4-FFF2-40B4-BE49-F238E27FC236}">
              <a16:creationId xmlns:a16="http://schemas.microsoft.com/office/drawing/2014/main" id="{7869D97F-7A3E-4EF6-8304-815C0B26FDBA}"/>
            </a:ext>
          </a:extLst>
        </xdr:cNvPr>
        <xdr:cNvCxnSpPr/>
      </xdr:nvCxnSpPr>
      <xdr:spPr>
        <a:xfrm>
          <a:off x="1333500" y="6650567"/>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38</xdr:row>
      <xdr:rowOff>157692</xdr:rowOff>
    </xdr:from>
    <xdr:to>
      <xdr:col>11</xdr:col>
      <xdr:colOff>82550</xdr:colOff>
      <xdr:row>39</xdr:row>
      <xdr:rowOff>87842</xdr:rowOff>
    </xdr:to>
    <xdr:sp macro="" textlink="">
      <xdr:nvSpPr>
        <xdr:cNvPr id="79" name="フローチャート: 判断 78">
          <a:extLst>
            <a:ext uri="{FF2B5EF4-FFF2-40B4-BE49-F238E27FC236}">
              <a16:creationId xmlns:a16="http://schemas.microsoft.com/office/drawing/2014/main" id="{0F1CA581-A158-43B7-8CCC-7505F64A46E6}"/>
            </a:ext>
          </a:extLst>
        </xdr:cNvPr>
        <xdr:cNvSpPr/>
      </xdr:nvSpPr>
      <xdr:spPr>
        <a:xfrm>
          <a:off x="2095500" y="643149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98019</xdr:rowOff>
    </xdr:from>
    <xdr:ext cx="762000" cy="259045"/>
    <xdr:sp macro="" textlink="">
      <xdr:nvSpPr>
        <xdr:cNvPr id="80" name="テキスト ボックス 79">
          <a:extLst>
            <a:ext uri="{FF2B5EF4-FFF2-40B4-BE49-F238E27FC236}">
              <a16:creationId xmlns:a16="http://schemas.microsoft.com/office/drawing/2014/main" id="{15EB8F92-C0DB-4A15-9D16-C5BB74EAB640}"/>
            </a:ext>
          </a:extLst>
        </xdr:cNvPr>
        <xdr:cNvSpPr txBox="1"/>
      </xdr:nvSpPr>
      <xdr:spPr>
        <a:xfrm>
          <a:off x="1784350" y="6206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macro="" textlink="">
      <xdr:nvSpPr>
        <xdr:cNvPr id="81" name="フローチャート: 判断 80">
          <a:extLst>
            <a:ext uri="{FF2B5EF4-FFF2-40B4-BE49-F238E27FC236}">
              <a16:creationId xmlns:a16="http://schemas.microsoft.com/office/drawing/2014/main" id="{99283138-F7F9-43B5-B4AD-829C398E939A}"/>
            </a:ext>
          </a:extLst>
        </xdr:cNvPr>
        <xdr:cNvSpPr/>
      </xdr:nvSpPr>
      <xdr:spPr>
        <a:xfrm>
          <a:off x="1282700" y="641138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77910</xdr:rowOff>
    </xdr:from>
    <xdr:ext cx="762000" cy="259045"/>
    <xdr:sp macro="" textlink="">
      <xdr:nvSpPr>
        <xdr:cNvPr id="82" name="テキスト ボックス 81">
          <a:extLst>
            <a:ext uri="{FF2B5EF4-FFF2-40B4-BE49-F238E27FC236}">
              <a16:creationId xmlns:a16="http://schemas.microsoft.com/office/drawing/2014/main" id="{0209D885-A90C-4008-8687-A2422BE5839F}"/>
            </a:ext>
          </a:extLst>
        </xdr:cNvPr>
        <xdr:cNvSpPr txBox="1"/>
      </xdr:nvSpPr>
      <xdr:spPr>
        <a:xfrm>
          <a:off x="971550" y="618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B65EB7C4-AC41-4799-AFBB-2528A05C6D14}"/>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6CC7BA6A-EC68-4FAA-96B9-1272DC43C2B7}"/>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61EFA66D-0146-4C47-8B96-589A5BDFE8C0}"/>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B597FB18-261D-41DE-ABA8-A50EA8912AB4}"/>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DE604E3C-8DF8-4A83-9D2F-72B08EFAD7CD}"/>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a:extLst>
            <a:ext uri="{FF2B5EF4-FFF2-40B4-BE49-F238E27FC236}">
              <a16:creationId xmlns:a16="http://schemas.microsoft.com/office/drawing/2014/main" id="{7B6DEAF1-1280-472F-A157-7996B1EDF3EE}"/>
            </a:ext>
          </a:extLst>
        </xdr:cNvPr>
        <xdr:cNvSpPr/>
      </xdr:nvSpPr>
      <xdr:spPr>
        <a:xfrm>
          <a:off x="4464050" y="663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a:extLst>
            <a:ext uri="{FF2B5EF4-FFF2-40B4-BE49-F238E27FC236}">
              <a16:creationId xmlns:a16="http://schemas.microsoft.com/office/drawing/2014/main" id="{E4BCC4DB-89D7-4230-9D41-59D7E859D869}"/>
            </a:ext>
          </a:extLst>
        </xdr:cNvPr>
        <xdr:cNvSpPr txBox="1"/>
      </xdr:nvSpPr>
      <xdr:spPr>
        <a:xfrm>
          <a:off x="4584700" y="649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a:extLst>
            <a:ext uri="{FF2B5EF4-FFF2-40B4-BE49-F238E27FC236}">
              <a16:creationId xmlns:a16="http://schemas.microsoft.com/office/drawing/2014/main" id="{3954F402-0A90-47E3-A220-47AEA307D35F}"/>
            </a:ext>
          </a:extLst>
        </xdr:cNvPr>
        <xdr:cNvSpPr/>
      </xdr:nvSpPr>
      <xdr:spPr>
        <a:xfrm>
          <a:off x="3702050" y="663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a:extLst>
            <a:ext uri="{FF2B5EF4-FFF2-40B4-BE49-F238E27FC236}">
              <a16:creationId xmlns:a16="http://schemas.microsoft.com/office/drawing/2014/main" id="{24CDBA93-F804-4683-8AA0-9B6BF8062D70}"/>
            </a:ext>
          </a:extLst>
        </xdr:cNvPr>
        <xdr:cNvSpPr txBox="1"/>
      </xdr:nvSpPr>
      <xdr:spPr>
        <a:xfrm>
          <a:off x="340995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a:extLst>
            <a:ext uri="{FF2B5EF4-FFF2-40B4-BE49-F238E27FC236}">
              <a16:creationId xmlns:a16="http://schemas.microsoft.com/office/drawing/2014/main" id="{A58E9B2B-96FF-465C-81C3-F4A40A5D2507}"/>
            </a:ext>
          </a:extLst>
        </xdr:cNvPr>
        <xdr:cNvSpPr/>
      </xdr:nvSpPr>
      <xdr:spPr>
        <a:xfrm>
          <a:off x="2889250" y="660611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a:extLst>
            <a:ext uri="{FF2B5EF4-FFF2-40B4-BE49-F238E27FC236}">
              <a16:creationId xmlns:a16="http://schemas.microsoft.com/office/drawing/2014/main" id="{46C06646-D977-4576-8217-C6C4A0CE24E3}"/>
            </a:ext>
          </a:extLst>
        </xdr:cNvPr>
        <xdr:cNvSpPr txBox="1"/>
      </xdr:nvSpPr>
      <xdr:spPr>
        <a:xfrm>
          <a:off x="259715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a:extLst>
            <a:ext uri="{FF2B5EF4-FFF2-40B4-BE49-F238E27FC236}">
              <a16:creationId xmlns:a16="http://schemas.microsoft.com/office/drawing/2014/main" id="{648E94B8-857E-4B1D-8184-2F9FA70D82DB}"/>
            </a:ext>
          </a:extLst>
        </xdr:cNvPr>
        <xdr:cNvSpPr/>
      </xdr:nvSpPr>
      <xdr:spPr>
        <a:xfrm>
          <a:off x="2095500" y="660611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82144</xdr:rowOff>
    </xdr:from>
    <xdr:ext cx="762000" cy="259045"/>
    <xdr:sp macro="" textlink="">
      <xdr:nvSpPr>
        <xdr:cNvPr id="95" name="テキスト ボックス 94">
          <a:extLst>
            <a:ext uri="{FF2B5EF4-FFF2-40B4-BE49-F238E27FC236}">
              <a16:creationId xmlns:a16="http://schemas.microsoft.com/office/drawing/2014/main" id="{E40A30B1-B4BD-483E-B695-85F853985691}"/>
            </a:ext>
          </a:extLst>
        </xdr:cNvPr>
        <xdr:cNvSpPr txBox="1"/>
      </xdr:nvSpPr>
      <xdr:spPr>
        <a:xfrm>
          <a:off x="1784350" y="668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a:extLst>
            <a:ext uri="{FF2B5EF4-FFF2-40B4-BE49-F238E27FC236}">
              <a16:creationId xmlns:a16="http://schemas.microsoft.com/office/drawing/2014/main" id="{3569290F-6949-49A2-A268-0041050CDD81}"/>
            </a:ext>
          </a:extLst>
        </xdr:cNvPr>
        <xdr:cNvSpPr/>
      </xdr:nvSpPr>
      <xdr:spPr>
        <a:xfrm>
          <a:off x="1282700" y="660611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82144</xdr:rowOff>
    </xdr:from>
    <xdr:ext cx="762000" cy="259045"/>
    <xdr:sp macro="" textlink="">
      <xdr:nvSpPr>
        <xdr:cNvPr id="97" name="テキスト ボックス 96">
          <a:extLst>
            <a:ext uri="{FF2B5EF4-FFF2-40B4-BE49-F238E27FC236}">
              <a16:creationId xmlns:a16="http://schemas.microsoft.com/office/drawing/2014/main" id="{DE22E88A-94E0-48FB-A4CF-49A505CF4703}"/>
            </a:ext>
          </a:extLst>
        </xdr:cNvPr>
        <xdr:cNvSpPr txBox="1"/>
      </xdr:nvSpPr>
      <xdr:spPr>
        <a:xfrm>
          <a:off x="971550" y="668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DA900FA-1DB6-47F8-9DD5-332E0AC5B761}"/>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B13B976C-AD7F-4F08-A042-FAF5D09CED5C}"/>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800BAC31-5143-4C3F-A764-B386CF6FF339}"/>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34E06517-1F0D-49A2-AE22-FD6F9951CA60}"/>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80C850CF-B359-4DF2-9634-1BA98C7119A3}"/>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53E3F081-E089-491A-8D24-AD747358222A}"/>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F40A8A46-90FF-4DF1-8D95-FBCD6C548A11}"/>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7E74810C-B6E7-4D52-A21B-1BBF93593505}"/>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C9478ECD-8C5D-437E-9154-C4518083C846}"/>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E80361A3-1DEE-49C1-A67C-34FE9E4E4E0F}"/>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BE55840-7567-4CBA-87B9-221FD903B180}"/>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EEC29C79-775D-4AE0-9A3E-EF61C6F1901C}"/>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DD567F64-E3E3-4B21-95B2-BF60B008D92B}"/>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ポイント増加し、類似団体平均よりも</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ポイント上回る結果となった。また、今回の増加により類似団体内順位はワースト</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位となった。平成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年度より実施している小中学校給食費の無料化による特定財源の減少の他、物価高騰に伴う光熱水費等の物件費の増や、桐生市との共同事業に係る補助費の増などが、前年度より数値が増加した理由である。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少子高齢化の進展による社会保障関係経費の増や大型公共事業の財源として発行した地方債の償還額の増等に伴い、経常経費の増加が見込まれており、引き続き行財政改革を推進し、経常収支比率の引き下げ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A921B55C-563B-4635-B9A5-281B5D1A0864}"/>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21EE85D9-AF9E-4E3B-89F9-16215BFEF10E}"/>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29560E54-626C-4468-A473-86BB23FB7B18}"/>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3E0E7EE4-9EB0-434B-9800-FA6C0F51FC22}"/>
            </a:ext>
          </a:extLst>
        </xdr:cNvPr>
        <xdr:cNvCxnSpPr/>
      </xdr:nvCxnSpPr>
      <xdr:spPr>
        <a:xfrm>
          <a:off x="704850" y="10979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9B7544AB-C22D-42AB-B54E-713F0F374889}"/>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A7413A5D-2B8D-40C7-8923-CC34CF4A223C}"/>
            </a:ext>
          </a:extLst>
        </xdr:cNvPr>
        <xdr:cNvCxnSpPr/>
      </xdr:nvCxnSpPr>
      <xdr:spPr>
        <a:xfrm>
          <a:off x="7048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3A5B4925-E7B4-4E31-BEA5-658787FC3860}"/>
            </a:ext>
          </a:extLst>
        </xdr:cNvPr>
        <xdr:cNvSpPr txBox="1"/>
      </xdr:nvSpPr>
      <xdr:spPr>
        <a:xfrm>
          <a:off x="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92249569-94E2-4EF8-8FAB-315D02B09B3D}"/>
            </a:ext>
          </a:extLst>
        </xdr:cNvPr>
        <xdr:cNvCxnSpPr/>
      </xdr:nvCxnSpPr>
      <xdr:spPr>
        <a:xfrm>
          <a:off x="704850" y="98171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9114840C-566D-4275-9E98-034206030BAE}"/>
            </a:ext>
          </a:extLst>
        </xdr:cNvPr>
        <xdr:cNvSpPr txBox="1"/>
      </xdr:nvSpPr>
      <xdr:spPr>
        <a:xfrm>
          <a:off x="0" y="968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607BBAA2-1804-4232-B5B9-A48AEF0537E3}"/>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6837E305-74DC-4926-BE81-98C359EA724A}"/>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FF4D098A-B21C-48BF-AA74-451339D72DBC}"/>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76200</xdr:rowOff>
    </xdr:from>
    <xdr:to>
      <xdr:col>23</xdr:col>
      <xdr:colOff>133350</xdr:colOff>
      <xdr:row>66</xdr:row>
      <xdr:rowOff>46355</xdr:rowOff>
    </xdr:to>
    <xdr:cxnSp macro="">
      <xdr:nvCxnSpPr>
        <xdr:cNvPr id="123" name="直線コネクタ 122">
          <a:extLst>
            <a:ext uri="{FF2B5EF4-FFF2-40B4-BE49-F238E27FC236}">
              <a16:creationId xmlns:a16="http://schemas.microsoft.com/office/drawing/2014/main" id="{4E2D039D-C665-4841-8456-E4F5B163EC2B}"/>
            </a:ext>
          </a:extLst>
        </xdr:cNvPr>
        <xdr:cNvCxnSpPr/>
      </xdr:nvCxnSpPr>
      <xdr:spPr>
        <a:xfrm flipV="1">
          <a:off x="4514850" y="9817100"/>
          <a:ext cx="0" cy="1125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18432</xdr:rowOff>
    </xdr:from>
    <xdr:ext cx="762000" cy="259045"/>
    <xdr:sp macro="" textlink="">
      <xdr:nvSpPr>
        <xdr:cNvPr id="124" name="財政構造の弾力性最小値テキスト">
          <a:extLst>
            <a:ext uri="{FF2B5EF4-FFF2-40B4-BE49-F238E27FC236}">
              <a16:creationId xmlns:a16="http://schemas.microsoft.com/office/drawing/2014/main" id="{70DDADA3-73C0-4181-B884-CEBF028F6FEE}"/>
            </a:ext>
          </a:extLst>
        </xdr:cNvPr>
        <xdr:cNvSpPr txBox="1"/>
      </xdr:nvSpPr>
      <xdr:spPr>
        <a:xfrm>
          <a:off x="45847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46355</xdr:rowOff>
    </xdr:from>
    <xdr:to>
      <xdr:col>24</xdr:col>
      <xdr:colOff>12700</xdr:colOff>
      <xdr:row>66</xdr:row>
      <xdr:rowOff>46355</xdr:rowOff>
    </xdr:to>
    <xdr:cxnSp macro="">
      <xdr:nvCxnSpPr>
        <xdr:cNvPr id="125" name="直線コネクタ 124">
          <a:extLst>
            <a:ext uri="{FF2B5EF4-FFF2-40B4-BE49-F238E27FC236}">
              <a16:creationId xmlns:a16="http://schemas.microsoft.com/office/drawing/2014/main" id="{B87246B3-4D36-40D2-8C68-4860A400368D}"/>
            </a:ext>
          </a:extLst>
        </xdr:cNvPr>
        <xdr:cNvCxnSpPr/>
      </xdr:nvCxnSpPr>
      <xdr:spPr>
        <a:xfrm>
          <a:off x="4425950" y="109429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162577</xdr:rowOff>
    </xdr:from>
    <xdr:ext cx="762000" cy="259045"/>
    <xdr:sp macro="" textlink="">
      <xdr:nvSpPr>
        <xdr:cNvPr id="126" name="財政構造の弾力性最大値テキスト">
          <a:extLst>
            <a:ext uri="{FF2B5EF4-FFF2-40B4-BE49-F238E27FC236}">
              <a16:creationId xmlns:a16="http://schemas.microsoft.com/office/drawing/2014/main" id="{411F08E3-DA1F-489F-AD28-8950BCFC7DC3}"/>
            </a:ext>
          </a:extLst>
        </xdr:cNvPr>
        <xdr:cNvSpPr txBox="1"/>
      </xdr:nvSpPr>
      <xdr:spPr>
        <a:xfrm>
          <a:off x="45847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76200</xdr:rowOff>
    </xdr:from>
    <xdr:to>
      <xdr:col>24</xdr:col>
      <xdr:colOff>12700</xdr:colOff>
      <xdr:row>59</xdr:row>
      <xdr:rowOff>76200</xdr:rowOff>
    </xdr:to>
    <xdr:cxnSp macro="">
      <xdr:nvCxnSpPr>
        <xdr:cNvPr id="127" name="直線コネクタ 126">
          <a:extLst>
            <a:ext uri="{FF2B5EF4-FFF2-40B4-BE49-F238E27FC236}">
              <a16:creationId xmlns:a16="http://schemas.microsoft.com/office/drawing/2014/main" id="{A9C9F093-0F7B-4E74-BB1C-41D6AE87B322}"/>
            </a:ext>
          </a:extLst>
        </xdr:cNvPr>
        <xdr:cNvCxnSpPr/>
      </xdr:nvCxnSpPr>
      <xdr:spPr>
        <a:xfrm>
          <a:off x="4425950" y="9817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96203</xdr:rowOff>
    </xdr:from>
    <xdr:to>
      <xdr:col>23</xdr:col>
      <xdr:colOff>133350</xdr:colOff>
      <xdr:row>66</xdr:row>
      <xdr:rowOff>46355</xdr:rowOff>
    </xdr:to>
    <xdr:cxnSp macro="">
      <xdr:nvCxnSpPr>
        <xdr:cNvPr id="128" name="直線コネクタ 127">
          <a:extLst>
            <a:ext uri="{FF2B5EF4-FFF2-40B4-BE49-F238E27FC236}">
              <a16:creationId xmlns:a16="http://schemas.microsoft.com/office/drawing/2014/main" id="{B1319D66-324F-4BF3-AF33-DA2D54948F47}"/>
            </a:ext>
          </a:extLst>
        </xdr:cNvPr>
        <xdr:cNvCxnSpPr/>
      </xdr:nvCxnSpPr>
      <xdr:spPr>
        <a:xfrm>
          <a:off x="3752850" y="10497503"/>
          <a:ext cx="762000" cy="44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167022</xdr:rowOff>
    </xdr:from>
    <xdr:ext cx="762000" cy="259045"/>
    <xdr:sp macro="" textlink="">
      <xdr:nvSpPr>
        <xdr:cNvPr id="129" name="財政構造の弾力性平均値テキスト">
          <a:extLst>
            <a:ext uri="{FF2B5EF4-FFF2-40B4-BE49-F238E27FC236}">
              <a16:creationId xmlns:a16="http://schemas.microsoft.com/office/drawing/2014/main" id="{945658B0-75AE-494A-BD8E-7CBDC215D198}"/>
            </a:ext>
          </a:extLst>
        </xdr:cNvPr>
        <xdr:cNvSpPr txBox="1"/>
      </xdr:nvSpPr>
      <xdr:spPr>
        <a:xfrm>
          <a:off x="4584700" y="102381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a:extLst>
            <a:ext uri="{FF2B5EF4-FFF2-40B4-BE49-F238E27FC236}">
              <a16:creationId xmlns:a16="http://schemas.microsoft.com/office/drawing/2014/main" id="{DC7A8621-B297-44BA-9A8B-E8C542C75B1B}"/>
            </a:ext>
          </a:extLst>
        </xdr:cNvPr>
        <xdr:cNvSpPr/>
      </xdr:nvSpPr>
      <xdr:spPr>
        <a:xfrm>
          <a:off x="4464050" y="103866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96203</xdr:rowOff>
    </xdr:from>
    <xdr:to>
      <xdr:col>19</xdr:col>
      <xdr:colOff>133350</xdr:colOff>
      <xdr:row>65</xdr:row>
      <xdr:rowOff>60960</xdr:rowOff>
    </xdr:to>
    <xdr:cxnSp macro="">
      <xdr:nvCxnSpPr>
        <xdr:cNvPr id="131" name="直線コネクタ 130">
          <a:extLst>
            <a:ext uri="{FF2B5EF4-FFF2-40B4-BE49-F238E27FC236}">
              <a16:creationId xmlns:a16="http://schemas.microsoft.com/office/drawing/2014/main" id="{784545C4-D169-4FF3-9083-6DCF63BC5B65}"/>
            </a:ext>
          </a:extLst>
        </xdr:cNvPr>
        <xdr:cNvCxnSpPr/>
      </xdr:nvCxnSpPr>
      <xdr:spPr>
        <a:xfrm flipV="1">
          <a:off x="2940050" y="10497503"/>
          <a:ext cx="812800" cy="29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104775</xdr:rowOff>
    </xdr:from>
    <xdr:to>
      <xdr:col>19</xdr:col>
      <xdr:colOff>184150</xdr:colOff>
      <xdr:row>62</xdr:row>
      <xdr:rowOff>34925</xdr:rowOff>
    </xdr:to>
    <xdr:sp macro="" textlink="">
      <xdr:nvSpPr>
        <xdr:cNvPr id="132" name="フローチャート: 判断 131">
          <a:extLst>
            <a:ext uri="{FF2B5EF4-FFF2-40B4-BE49-F238E27FC236}">
              <a16:creationId xmlns:a16="http://schemas.microsoft.com/office/drawing/2014/main" id="{D09E581C-7C3E-485C-A5E4-EA5B9547659A}"/>
            </a:ext>
          </a:extLst>
        </xdr:cNvPr>
        <xdr:cNvSpPr/>
      </xdr:nvSpPr>
      <xdr:spPr>
        <a:xfrm>
          <a:off x="3702050" y="101758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45102</xdr:rowOff>
    </xdr:from>
    <xdr:ext cx="736600" cy="259045"/>
    <xdr:sp macro="" textlink="">
      <xdr:nvSpPr>
        <xdr:cNvPr id="133" name="テキスト ボックス 132">
          <a:extLst>
            <a:ext uri="{FF2B5EF4-FFF2-40B4-BE49-F238E27FC236}">
              <a16:creationId xmlns:a16="http://schemas.microsoft.com/office/drawing/2014/main" id="{786F1F9C-AB6E-4F27-9BFA-60632814E26E}"/>
            </a:ext>
          </a:extLst>
        </xdr:cNvPr>
        <xdr:cNvSpPr txBox="1"/>
      </xdr:nvSpPr>
      <xdr:spPr>
        <a:xfrm>
          <a:off x="3409950" y="9951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60960</xdr:rowOff>
    </xdr:from>
    <xdr:to>
      <xdr:col>15</xdr:col>
      <xdr:colOff>82550</xdr:colOff>
      <xdr:row>66</xdr:row>
      <xdr:rowOff>46355</xdr:rowOff>
    </xdr:to>
    <xdr:cxnSp macro="">
      <xdr:nvCxnSpPr>
        <xdr:cNvPr id="134" name="直線コネクタ 133">
          <a:extLst>
            <a:ext uri="{FF2B5EF4-FFF2-40B4-BE49-F238E27FC236}">
              <a16:creationId xmlns:a16="http://schemas.microsoft.com/office/drawing/2014/main" id="{8D6CDE99-C06A-47F0-99D8-7D5101FB827C}"/>
            </a:ext>
          </a:extLst>
        </xdr:cNvPr>
        <xdr:cNvCxnSpPr/>
      </xdr:nvCxnSpPr>
      <xdr:spPr>
        <a:xfrm flipV="1">
          <a:off x="2127250" y="10792460"/>
          <a:ext cx="8128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21272</xdr:rowOff>
    </xdr:from>
    <xdr:to>
      <xdr:col>15</xdr:col>
      <xdr:colOff>133350</xdr:colOff>
      <xdr:row>63</xdr:row>
      <xdr:rowOff>122872</xdr:rowOff>
    </xdr:to>
    <xdr:sp macro="" textlink="">
      <xdr:nvSpPr>
        <xdr:cNvPr id="135" name="フローチャート: 判断 134">
          <a:extLst>
            <a:ext uri="{FF2B5EF4-FFF2-40B4-BE49-F238E27FC236}">
              <a16:creationId xmlns:a16="http://schemas.microsoft.com/office/drawing/2014/main" id="{81697894-5FCC-4BB1-A0A4-21D5D1B64B5A}"/>
            </a:ext>
          </a:extLst>
        </xdr:cNvPr>
        <xdr:cNvSpPr/>
      </xdr:nvSpPr>
      <xdr:spPr>
        <a:xfrm>
          <a:off x="2889250" y="1042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133049</xdr:rowOff>
    </xdr:from>
    <xdr:ext cx="762000" cy="259045"/>
    <xdr:sp macro="" textlink="">
      <xdr:nvSpPr>
        <xdr:cNvPr id="136" name="テキスト ボックス 135">
          <a:extLst>
            <a:ext uri="{FF2B5EF4-FFF2-40B4-BE49-F238E27FC236}">
              <a16:creationId xmlns:a16="http://schemas.microsoft.com/office/drawing/2014/main" id="{337C2768-8C38-45F8-9B82-3E81D887A4F6}"/>
            </a:ext>
          </a:extLst>
        </xdr:cNvPr>
        <xdr:cNvSpPr txBox="1"/>
      </xdr:nvSpPr>
      <xdr:spPr>
        <a:xfrm>
          <a:off x="2597150" y="1020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46355</xdr:rowOff>
    </xdr:from>
    <xdr:to>
      <xdr:col>11</xdr:col>
      <xdr:colOff>31750</xdr:colOff>
      <xdr:row>66</xdr:row>
      <xdr:rowOff>136843</xdr:rowOff>
    </xdr:to>
    <xdr:cxnSp macro="">
      <xdr:nvCxnSpPr>
        <xdr:cNvPr id="137" name="直線コネクタ 136">
          <a:extLst>
            <a:ext uri="{FF2B5EF4-FFF2-40B4-BE49-F238E27FC236}">
              <a16:creationId xmlns:a16="http://schemas.microsoft.com/office/drawing/2014/main" id="{D90F2F1B-6F2F-47E5-8FDA-125493B19E25}"/>
            </a:ext>
          </a:extLst>
        </xdr:cNvPr>
        <xdr:cNvCxnSpPr/>
      </xdr:nvCxnSpPr>
      <xdr:spPr>
        <a:xfrm flipV="1">
          <a:off x="1333500" y="10942955"/>
          <a:ext cx="79375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38" name="フローチャート: 判断 137">
          <a:extLst>
            <a:ext uri="{FF2B5EF4-FFF2-40B4-BE49-F238E27FC236}">
              <a16:creationId xmlns:a16="http://schemas.microsoft.com/office/drawing/2014/main" id="{1C7EB34C-1655-46E3-8643-861A62D61C19}"/>
            </a:ext>
          </a:extLst>
        </xdr:cNvPr>
        <xdr:cNvSpPr/>
      </xdr:nvSpPr>
      <xdr:spPr>
        <a:xfrm>
          <a:off x="2095500" y="104648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39" name="テキスト ボックス 138">
          <a:extLst>
            <a:ext uri="{FF2B5EF4-FFF2-40B4-BE49-F238E27FC236}">
              <a16:creationId xmlns:a16="http://schemas.microsoft.com/office/drawing/2014/main" id="{3CDA8E2B-E906-4645-B83B-68980636E862}"/>
            </a:ext>
          </a:extLst>
        </xdr:cNvPr>
        <xdr:cNvSpPr txBox="1"/>
      </xdr:nvSpPr>
      <xdr:spPr>
        <a:xfrm>
          <a:off x="178435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40" name="フローチャート: 判断 139">
          <a:extLst>
            <a:ext uri="{FF2B5EF4-FFF2-40B4-BE49-F238E27FC236}">
              <a16:creationId xmlns:a16="http://schemas.microsoft.com/office/drawing/2014/main" id="{715A1C7E-ECD4-4163-B3AC-09A8F52666E0}"/>
            </a:ext>
          </a:extLst>
        </xdr:cNvPr>
        <xdr:cNvSpPr/>
      </xdr:nvSpPr>
      <xdr:spPr>
        <a:xfrm>
          <a:off x="1282700" y="104286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139082</xdr:rowOff>
    </xdr:from>
    <xdr:ext cx="762000" cy="259045"/>
    <xdr:sp macro="" textlink="">
      <xdr:nvSpPr>
        <xdr:cNvPr id="141" name="テキスト ボックス 140">
          <a:extLst>
            <a:ext uri="{FF2B5EF4-FFF2-40B4-BE49-F238E27FC236}">
              <a16:creationId xmlns:a16="http://schemas.microsoft.com/office/drawing/2014/main" id="{26C2860C-2366-42E2-AE9C-AA898D8FF575}"/>
            </a:ext>
          </a:extLst>
        </xdr:cNvPr>
        <xdr:cNvSpPr txBox="1"/>
      </xdr:nvSpPr>
      <xdr:spPr>
        <a:xfrm>
          <a:off x="971550" y="1021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8C3DB73D-025F-4D91-865B-F5207ECB99F0}"/>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C73B1774-6922-40B0-9147-4C5A271ED137}"/>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BDE656C3-2394-4CEC-B595-56AF2DC3B886}"/>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B13838D6-0860-4DD2-B4C6-A56C3CF50EE5}"/>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6CD35569-F444-4867-B333-72937B7D060F}"/>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167005</xdr:rowOff>
    </xdr:from>
    <xdr:to>
      <xdr:col>23</xdr:col>
      <xdr:colOff>184150</xdr:colOff>
      <xdr:row>66</xdr:row>
      <xdr:rowOff>97155</xdr:rowOff>
    </xdr:to>
    <xdr:sp macro="" textlink="">
      <xdr:nvSpPr>
        <xdr:cNvPr id="147" name="楕円 146">
          <a:extLst>
            <a:ext uri="{FF2B5EF4-FFF2-40B4-BE49-F238E27FC236}">
              <a16:creationId xmlns:a16="http://schemas.microsoft.com/office/drawing/2014/main" id="{1F6979E7-48A7-4153-9054-1DCDA09C631F}"/>
            </a:ext>
          </a:extLst>
        </xdr:cNvPr>
        <xdr:cNvSpPr/>
      </xdr:nvSpPr>
      <xdr:spPr>
        <a:xfrm>
          <a:off x="4464050" y="108985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62882</xdr:rowOff>
    </xdr:from>
    <xdr:ext cx="762000" cy="259045"/>
    <xdr:sp macro="" textlink="">
      <xdr:nvSpPr>
        <xdr:cNvPr id="148" name="財政構造の弾力性該当値テキスト">
          <a:extLst>
            <a:ext uri="{FF2B5EF4-FFF2-40B4-BE49-F238E27FC236}">
              <a16:creationId xmlns:a16="http://schemas.microsoft.com/office/drawing/2014/main" id="{AF977DCE-7BDE-43F7-8F00-B333066553FF}"/>
            </a:ext>
          </a:extLst>
        </xdr:cNvPr>
        <xdr:cNvSpPr txBox="1"/>
      </xdr:nvSpPr>
      <xdr:spPr>
        <a:xfrm>
          <a:off x="45847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45403</xdr:rowOff>
    </xdr:from>
    <xdr:to>
      <xdr:col>19</xdr:col>
      <xdr:colOff>184150</xdr:colOff>
      <xdr:row>63</xdr:row>
      <xdr:rowOff>147003</xdr:rowOff>
    </xdr:to>
    <xdr:sp macro="" textlink="">
      <xdr:nvSpPr>
        <xdr:cNvPr id="149" name="楕円 148">
          <a:extLst>
            <a:ext uri="{FF2B5EF4-FFF2-40B4-BE49-F238E27FC236}">
              <a16:creationId xmlns:a16="http://schemas.microsoft.com/office/drawing/2014/main" id="{3D9E66E0-FE05-477B-B85D-007A86BF1E3C}"/>
            </a:ext>
          </a:extLst>
        </xdr:cNvPr>
        <xdr:cNvSpPr/>
      </xdr:nvSpPr>
      <xdr:spPr>
        <a:xfrm>
          <a:off x="3702050" y="1044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131780</xdr:rowOff>
    </xdr:from>
    <xdr:ext cx="736600" cy="259045"/>
    <xdr:sp macro="" textlink="">
      <xdr:nvSpPr>
        <xdr:cNvPr id="150" name="テキスト ボックス 149">
          <a:extLst>
            <a:ext uri="{FF2B5EF4-FFF2-40B4-BE49-F238E27FC236}">
              <a16:creationId xmlns:a16="http://schemas.microsoft.com/office/drawing/2014/main" id="{428A88B4-9741-4D9A-B706-BCF95C739045}"/>
            </a:ext>
          </a:extLst>
        </xdr:cNvPr>
        <xdr:cNvSpPr txBox="1"/>
      </xdr:nvSpPr>
      <xdr:spPr>
        <a:xfrm>
          <a:off x="3409950" y="10533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10160</xdr:rowOff>
    </xdr:from>
    <xdr:to>
      <xdr:col>15</xdr:col>
      <xdr:colOff>133350</xdr:colOff>
      <xdr:row>65</xdr:row>
      <xdr:rowOff>111760</xdr:rowOff>
    </xdr:to>
    <xdr:sp macro="" textlink="">
      <xdr:nvSpPr>
        <xdr:cNvPr id="151" name="楕円 150">
          <a:extLst>
            <a:ext uri="{FF2B5EF4-FFF2-40B4-BE49-F238E27FC236}">
              <a16:creationId xmlns:a16="http://schemas.microsoft.com/office/drawing/2014/main" id="{4E02B332-A0AA-4BC4-B665-514D2A8C4BAF}"/>
            </a:ext>
          </a:extLst>
        </xdr:cNvPr>
        <xdr:cNvSpPr/>
      </xdr:nvSpPr>
      <xdr:spPr>
        <a:xfrm>
          <a:off x="2889250" y="1074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96537</xdr:rowOff>
    </xdr:from>
    <xdr:ext cx="762000" cy="259045"/>
    <xdr:sp macro="" textlink="">
      <xdr:nvSpPr>
        <xdr:cNvPr id="152" name="テキスト ボックス 151">
          <a:extLst>
            <a:ext uri="{FF2B5EF4-FFF2-40B4-BE49-F238E27FC236}">
              <a16:creationId xmlns:a16="http://schemas.microsoft.com/office/drawing/2014/main" id="{9EFD9828-FBB7-4FEE-B38A-FC936FFA8C73}"/>
            </a:ext>
          </a:extLst>
        </xdr:cNvPr>
        <xdr:cNvSpPr txBox="1"/>
      </xdr:nvSpPr>
      <xdr:spPr>
        <a:xfrm>
          <a:off x="2597150" y="1082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167005</xdr:rowOff>
    </xdr:from>
    <xdr:to>
      <xdr:col>11</xdr:col>
      <xdr:colOff>82550</xdr:colOff>
      <xdr:row>66</xdr:row>
      <xdr:rowOff>97155</xdr:rowOff>
    </xdr:to>
    <xdr:sp macro="" textlink="">
      <xdr:nvSpPr>
        <xdr:cNvPr id="153" name="楕円 152">
          <a:extLst>
            <a:ext uri="{FF2B5EF4-FFF2-40B4-BE49-F238E27FC236}">
              <a16:creationId xmlns:a16="http://schemas.microsoft.com/office/drawing/2014/main" id="{C275A2E1-859E-41B3-9468-16D477643EE4}"/>
            </a:ext>
          </a:extLst>
        </xdr:cNvPr>
        <xdr:cNvSpPr/>
      </xdr:nvSpPr>
      <xdr:spPr>
        <a:xfrm>
          <a:off x="2095500" y="108985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81932</xdr:rowOff>
    </xdr:from>
    <xdr:ext cx="762000" cy="259045"/>
    <xdr:sp macro="" textlink="">
      <xdr:nvSpPr>
        <xdr:cNvPr id="154" name="テキスト ボックス 153">
          <a:extLst>
            <a:ext uri="{FF2B5EF4-FFF2-40B4-BE49-F238E27FC236}">
              <a16:creationId xmlns:a16="http://schemas.microsoft.com/office/drawing/2014/main" id="{94D43CF2-4626-41DF-84E3-01CD4F170C86}"/>
            </a:ext>
          </a:extLst>
        </xdr:cNvPr>
        <xdr:cNvSpPr txBox="1"/>
      </xdr:nvSpPr>
      <xdr:spPr>
        <a:xfrm>
          <a:off x="1784350" y="1097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86043</xdr:rowOff>
    </xdr:from>
    <xdr:to>
      <xdr:col>7</xdr:col>
      <xdr:colOff>31750</xdr:colOff>
      <xdr:row>67</xdr:row>
      <xdr:rowOff>16193</xdr:rowOff>
    </xdr:to>
    <xdr:sp macro="" textlink="">
      <xdr:nvSpPr>
        <xdr:cNvPr id="155" name="楕円 154">
          <a:extLst>
            <a:ext uri="{FF2B5EF4-FFF2-40B4-BE49-F238E27FC236}">
              <a16:creationId xmlns:a16="http://schemas.microsoft.com/office/drawing/2014/main" id="{78983BFF-DF42-4D1C-8378-F36398CFD39C}"/>
            </a:ext>
          </a:extLst>
        </xdr:cNvPr>
        <xdr:cNvSpPr/>
      </xdr:nvSpPr>
      <xdr:spPr>
        <a:xfrm>
          <a:off x="1282700" y="1098264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970</xdr:rowOff>
    </xdr:from>
    <xdr:ext cx="762000" cy="259045"/>
    <xdr:sp macro="" textlink="">
      <xdr:nvSpPr>
        <xdr:cNvPr id="156" name="テキスト ボックス 155">
          <a:extLst>
            <a:ext uri="{FF2B5EF4-FFF2-40B4-BE49-F238E27FC236}">
              <a16:creationId xmlns:a16="http://schemas.microsoft.com/office/drawing/2014/main" id="{8C881A93-BAB6-44F9-A541-73A75D026FB4}"/>
            </a:ext>
          </a:extLst>
        </xdr:cNvPr>
        <xdr:cNvSpPr txBox="1"/>
      </xdr:nvSpPr>
      <xdr:spPr>
        <a:xfrm>
          <a:off x="971550" y="1106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AD5D9E23-E863-4AEC-A346-6355359C0967}"/>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3B7C3E77-B5A1-45C9-856F-69098946430D}"/>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59190ABD-11A4-48C6-BB29-F10F131D776E}"/>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[129,247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CD7824E4-99EA-48C5-807C-91E398694762}"/>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3455F59C-70EC-43C2-868E-DACCC20BC3F9}"/>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47F70F1A-C725-44BC-8F7A-6D144AC833DA}"/>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C92695C8-D12B-4703-971B-98ABEE4A4A2C}"/>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58016F66-4A3D-4E87-AEA0-63B8A36B8BCE}"/>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91499D2B-3B51-4355-AEB6-BCA158BFA2D5}"/>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F31C9CAA-5540-477B-88EC-FE0B86B4FA98}"/>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B3FE234C-1510-4540-9D0D-D65C48758345}"/>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83622B4B-67BB-40B1-8B09-B8AA69844949}"/>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F7C896D8-DD7B-4205-BF57-F0A8C742D675}"/>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2,693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円増加したが、類似団体平均比較すると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50,441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円低い数値となった。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増加の要因は主に物件費であり、新型コロナワウイルス感染症対策事業の実施に係る各種委託料の増や、エネルギー及び物価高騰による光熱水費の増等が影響していると考える。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引き続き、新型コロナウイルス感染症等、臨時的に事業実施が必要な場合についても、柔軟な対応ができるよう、財源の掘り起こし等を行うとともに、行財政改革による経常経費の削減により一般財源の確保を図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F1A14934-5707-409F-8C64-83BC683A2C25}"/>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E01DAC96-7E6F-49DA-BBA5-421E3C1DD3A6}"/>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546B8F10-DCF2-4080-B3FA-8BFD6955604A}"/>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9348F0B0-46BB-4D87-A1C6-F4646561BD8B}"/>
            </a:ext>
          </a:extLst>
        </xdr:cNvPr>
        <xdr:cNvCxnSpPr/>
      </xdr:nvCxnSpPr>
      <xdr:spPr>
        <a:xfrm>
          <a:off x="7048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F266D731-06E3-4E30-95EB-E323DA30BC38}"/>
            </a:ext>
          </a:extLst>
        </xdr:cNvPr>
        <xdr:cNvSpPr txBox="1"/>
      </xdr:nvSpPr>
      <xdr:spPr>
        <a:xfrm>
          <a:off x="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A93C06F5-7CFD-40AF-ACDA-82D44F972856}"/>
            </a:ext>
          </a:extLst>
        </xdr:cNvPr>
        <xdr:cNvCxnSpPr/>
      </xdr:nvCxnSpPr>
      <xdr:spPr>
        <a:xfrm>
          <a:off x="7048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5AE5752B-CA4F-4901-AC56-A98187763160}"/>
            </a:ext>
          </a:extLst>
        </xdr:cNvPr>
        <xdr:cNvSpPr txBox="1"/>
      </xdr:nvSpPr>
      <xdr:spPr>
        <a:xfrm>
          <a:off x="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69E88ECD-8840-4140-98C8-F270CE966E2C}"/>
            </a:ext>
          </a:extLst>
        </xdr:cNvPr>
        <xdr:cNvCxnSpPr/>
      </xdr:nvCxnSpPr>
      <xdr:spPr>
        <a:xfrm>
          <a:off x="7048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D5CAB287-435B-4708-8BFD-DF17FA1B8BE1}"/>
            </a:ext>
          </a:extLst>
        </xdr:cNvPr>
        <xdr:cNvSpPr txBox="1"/>
      </xdr:nvSpPr>
      <xdr:spPr>
        <a:xfrm>
          <a:off x="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C30468B-140B-4709-9E33-B6A601FD7516}"/>
            </a:ext>
          </a:extLst>
        </xdr:cNvPr>
        <xdr:cNvCxnSpPr/>
      </xdr:nvCxnSpPr>
      <xdr:spPr>
        <a:xfrm>
          <a:off x="7048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4AFA34B3-4B5F-4A59-A6EA-7EF6C1D7688E}"/>
            </a:ext>
          </a:extLst>
        </xdr:cNvPr>
        <xdr:cNvSpPr txBox="1"/>
      </xdr:nvSpPr>
      <xdr:spPr>
        <a:xfrm>
          <a:off x="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2C30A826-D718-4F25-9B0B-C08443082B80}"/>
            </a:ext>
          </a:extLst>
        </xdr:cNvPr>
        <xdr:cNvCxnSpPr/>
      </xdr:nvCxnSpPr>
      <xdr:spPr>
        <a:xfrm>
          <a:off x="7048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8A87D924-8EAD-4D3A-8950-DEBBBFE585D0}"/>
            </a:ext>
          </a:extLst>
        </xdr:cNvPr>
        <xdr:cNvSpPr txBox="1"/>
      </xdr:nvSpPr>
      <xdr:spPr>
        <a:xfrm>
          <a:off x="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123E27CF-9497-49EB-86BB-E2327765A682}"/>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D9889883-BB66-4B02-8C93-4AD3D8F53183}"/>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12E244C-3280-49C7-9A51-8DC6A0B4B7F3}"/>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12697</xdr:rowOff>
    </xdr:from>
    <xdr:to>
      <xdr:col>23</xdr:col>
      <xdr:colOff>133350</xdr:colOff>
      <xdr:row>89</xdr:row>
      <xdr:rowOff>145884</xdr:rowOff>
    </xdr:to>
    <xdr:cxnSp macro="">
      <xdr:nvCxnSpPr>
        <xdr:cNvPr id="186" name="直線コネクタ 185">
          <a:extLst>
            <a:ext uri="{FF2B5EF4-FFF2-40B4-BE49-F238E27FC236}">
              <a16:creationId xmlns:a16="http://schemas.microsoft.com/office/drawing/2014/main" id="{9EC97535-2A7A-4916-B6CD-491AD730F62C}"/>
            </a:ext>
          </a:extLst>
        </xdr:cNvPr>
        <xdr:cNvCxnSpPr/>
      </xdr:nvCxnSpPr>
      <xdr:spPr>
        <a:xfrm flipV="1">
          <a:off x="4514850" y="13385797"/>
          <a:ext cx="0" cy="1453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117961</xdr:rowOff>
    </xdr:from>
    <xdr:ext cx="762000" cy="259045"/>
    <xdr:sp macro="" textlink="">
      <xdr:nvSpPr>
        <xdr:cNvPr id="187" name="人件費・物件費等の状況最小値テキスト">
          <a:extLst>
            <a:ext uri="{FF2B5EF4-FFF2-40B4-BE49-F238E27FC236}">
              <a16:creationId xmlns:a16="http://schemas.microsoft.com/office/drawing/2014/main" id="{1F15CDF2-1084-452C-8585-74D4A5849075}"/>
            </a:ext>
          </a:extLst>
        </xdr:cNvPr>
        <xdr:cNvSpPr txBox="1"/>
      </xdr:nvSpPr>
      <xdr:spPr>
        <a:xfrm>
          <a:off x="4584700" y="14811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145884</xdr:rowOff>
    </xdr:from>
    <xdr:to>
      <xdr:col>24</xdr:col>
      <xdr:colOff>12700</xdr:colOff>
      <xdr:row>89</xdr:row>
      <xdr:rowOff>145884</xdr:rowOff>
    </xdr:to>
    <xdr:cxnSp macro="">
      <xdr:nvCxnSpPr>
        <xdr:cNvPr id="188" name="直線コネクタ 187">
          <a:extLst>
            <a:ext uri="{FF2B5EF4-FFF2-40B4-BE49-F238E27FC236}">
              <a16:creationId xmlns:a16="http://schemas.microsoft.com/office/drawing/2014/main" id="{4784BFEC-8DB7-4069-BA0D-048A6557DDE7}"/>
            </a:ext>
          </a:extLst>
        </xdr:cNvPr>
        <xdr:cNvCxnSpPr/>
      </xdr:nvCxnSpPr>
      <xdr:spPr>
        <a:xfrm>
          <a:off x="4425950" y="148397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99074</xdr:rowOff>
    </xdr:from>
    <xdr:ext cx="762000" cy="259045"/>
    <xdr:sp macro="" textlink="">
      <xdr:nvSpPr>
        <xdr:cNvPr id="189" name="人件費・物件費等の状況最大値テキスト">
          <a:extLst>
            <a:ext uri="{FF2B5EF4-FFF2-40B4-BE49-F238E27FC236}">
              <a16:creationId xmlns:a16="http://schemas.microsoft.com/office/drawing/2014/main" id="{22D222C0-BE8D-468F-BBF7-59A23929088F}"/>
            </a:ext>
          </a:extLst>
        </xdr:cNvPr>
        <xdr:cNvSpPr txBox="1"/>
      </xdr:nvSpPr>
      <xdr:spPr>
        <a:xfrm>
          <a:off x="4584700" y="1314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12697</xdr:rowOff>
    </xdr:from>
    <xdr:to>
      <xdr:col>24</xdr:col>
      <xdr:colOff>12700</xdr:colOff>
      <xdr:row>81</xdr:row>
      <xdr:rowOff>12697</xdr:rowOff>
    </xdr:to>
    <xdr:cxnSp macro="">
      <xdr:nvCxnSpPr>
        <xdr:cNvPr id="190" name="直線コネクタ 189">
          <a:extLst>
            <a:ext uri="{FF2B5EF4-FFF2-40B4-BE49-F238E27FC236}">
              <a16:creationId xmlns:a16="http://schemas.microsoft.com/office/drawing/2014/main" id="{94A118A7-2824-4D46-A729-DB6EB6F98AF3}"/>
            </a:ext>
          </a:extLst>
        </xdr:cNvPr>
        <xdr:cNvCxnSpPr/>
      </xdr:nvCxnSpPr>
      <xdr:spPr>
        <a:xfrm>
          <a:off x="4425950" y="133857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126800</xdr:rowOff>
    </xdr:from>
    <xdr:to>
      <xdr:col>23</xdr:col>
      <xdr:colOff>133350</xdr:colOff>
      <xdr:row>81</xdr:row>
      <xdr:rowOff>148461</xdr:rowOff>
    </xdr:to>
    <xdr:cxnSp macro="">
      <xdr:nvCxnSpPr>
        <xdr:cNvPr id="191" name="直線コネクタ 190">
          <a:extLst>
            <a:ext uri="{FF2B5EF4-FFF2-40B4-BE49-F238E27FC236}">
              <a16:creationId xmlns:a16="http://schemas.microsoft.com/office/drawing/2014/main" id="{EB7366B2-FD2F-4759-ADD2-3243D42CFF46}"/>
            </a:ext>
          </a:extLst>
        </xdr:cNvPr>
        <xdr:cNvCxnSpPr/>
      </xdr:nvCxnSpPr>
      <xdr:spPr>
        <a:xfrm>
          <a:off x="3752850" y="13499900"/>
          <a:ext cx="762000" cy="2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132551</xdr:rowOff>
    </xdr:from>
    <xdr:ext cx="762000" cy="259045"/>
    <xdr:sp macro="" textlink="">
      <xdr:nvSpPr>
        <xdr:cNvPr id="192" name="人件費・物件費等の状況平均値テキスト">
          <a:extLst>
            <a:ext uri="{FF2B5EF4-FFF2-40B4-BE49-F238E27FC236}">
              <a16:creationId xmlns:a16="http://schemas.microsoft.com/office/drawing/2014/main" id="{78008E10-EDA4-418D-BFEE-969024747B10}"/>
            </a:ext>
          </a:extLst>
        </xdr:cNvPr>
        <xdr:cNvSpPr txBox="1"/>
      </xdr:nvSpPr>
      <xdr:spPr>
        <a:xfrm>
          <a:off x="4584700" y="138358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160474</xdr:rowOff>
    </xdr:from>
    <xdr:to>
      <xdr:col>23</xdr:col>
      <xdr:colOff>184150</xdr:colOff>
      <xdr:row>84</xdr:row>
      <xdr:rowOff>90624</xdr:rowOff>
    </xdr:to>
    <xdr:sp macro="" textlink="">
      <xdr:nvSpPr>
        <xdr:cNvPr id="193" name="フローチャート: 判断 192">
          <a:extLst>
            <a:ext uri="{FF2B5EF4-FFF2-40B4-BE49-F238E27FC236}">
              <a16:creationId xmlns:a16="http://schemas.microsoft.com/office/drawing/2014/main" id="{1DB644A3-DBB1-4FDD-B19E-94D842D19AC1}"/>
            </a:ext>
          </a:extLst>
        </xdr:cNvPr>
        <xdr:cNvSpPr/>
      </xdr:nvSpPr>
      <xdr:spPr>
        <a:xfrm>
          <a:off x="4464050" y="138637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82964</xdr:rowOff>
    </xdr:from>
    <xdr:to>
      <xdr:col>19</xdr:col>
      <xdr:colOff>133350</xdr:colOff>
      <xdr:row>81</xdr:row>
      <xdr:rowOff>126800</xdr:rowOff>
    </xdr:to>
    <xdr:cxnSp macro="">
      <xdr:nvCxnSpPr>
        <xdr:cNvPr id="194" name="直線コネクタ 193">
          <a:extLst>
            <a:ext uri="{FF2B5EF4-FFF2-40B4-BE49-F238E27FC236}">
              <a16:creationId xmlns:a16="http://schemas.microsoft.com/office/drawing/2014/main" id="{92FE10E1-1B4F-4D22-AC12-F0D868E49E3D}"/>
            </a:ext>
          </a:extLst>
        </xdr:cNvPr>
        <xdr:cNvCxnSpPr/>
      </xdr:nvCxnSpPr>
      <xdr:spPr>
        <a:xfrm>
          <a:off x="2940050" y="13456064"/>
          <a:ext cx="812800" cy="4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99321</xdr:rowOff>
    </xdr:from>
    <xdr:to>
      <xdr:col>19</xdr:col>
      <xdr:colOff>184150</xdr:colOff>
      <xdr:row>84</xdr:row>
      <xdr:rowOff>29471</xdr:rowOff>
    </xdr:to>
    <xdr:sp macro="" textlink="">
      <xdr:nvSpPr>
        <xdr:cNvPr id="195" name="フローチャート: 判断 194">
          <a:extLst>
            <a:ext uri="{FF2B5EF4-FFF2-40B4-BE49-F238E27FC236}">
              <a16:creationId xmlns:a16="http://schemas.microsoft.com/office/drawing/2014/main" id="{27AD4553-86D3-48A0-A53C-9FC86A1A21CB}"/>
            </a:ext>
          </a:extLst>
        </xdr:cNvPr>
        <xdr:cNvSpPr/>
      </xdr:nvSpPr>
      <xdr:spPr>
        <a:xfrm>
          <a:off x="3702050" y="138026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14248</xdr:rowOff>
    </xdr:from>
    <xdr:ext cx="736600" cy="259045"/>
    <xdr:sp macro="" textlink="">
      <xdr:nvSpPr>
        <xdr:cNvPr id="196" name="テキスト ボックス 195">
          <a:extLst>
            <a:ext uri="{FF2B5EF4-FFF2-40B4-BE49-F238E27FC236}">
              <a16:creationId xmlns:a16="http://schemas.microsoft.com/office/drawing/2014/main" id="{01AC0437-B9DF-4A70-9A98-B40DB3ABFBE2}"/>
            </a:ext>
          </a:extLst>
        </xdr:cNvPr>
        <xdr:cNvSpPr txBox="1"/>
      </xdr:nvSpPr>
      <xdr:spPr>
        <a:xfrm>
          <a:off x="3409950" y="13882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57497</xdr:rowOff>
    </xdr:from>
    <xdr:to>
      <xdr:col>15</xdr:col>
      <xdr:colOff>82550</xdr:colOff>
      <xdr:row>81</xdr:row>
      <xdr:rowOff>82964</xdr:rowOff>
    </xdr:to>
    <xdr:cxnSp macro="">
      <xdr:nvCxnSpPr>
        <xdr:cNvPr id="197" name="直線コネクタ 196">
          <a:extLst>
            <a:ext uri="{FF2B5EF4-FFF2-40B4-BE49-F238E27FC236}">
              <a16:creationId xmlns:a16="http://schemas.microsoft.com/office/drawing/2014/main" id="{2159244C-FC1F-4DCF-999D-C18537FA87DE}"/>
            </a:ext>
          </a:extLst>
        </xdr:cNvPr>
        <xdr:cNvCxnSpPr/>
      </xdr:nvCxnSpPr>
      <xdr:spPr>
        <a:xfrm>
          <a:off x="2127250" y="13430597"/>
          <a:ext cx="812800" cy="2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11102</xdr:rowOff>
    </xdr:from>
    <xdr:to>
      <xdr:col>15</xdr:col>
      <xdr:colOff>133350</xdr:colOff>
      <xdr:row>83</xdr:row>
      <xdr:rowOff>112702</xdr:rowOff>
    </xdr:to>
    <xdr:sp macro="" textlink="">
      <xdr:nvSpPr>
        <xdr:cNvPr id="198" name="フローチャート: 判断 197">
          <a:extLst>
            <a:ext uri="{FF2B5EF4-FFF2-40B4-BE49-F238E27FC236}">
              <a16:creationId xmlns:a16="http://schemas.microsoft.com/office/drawing/2014/main" id="{3564C901-F690-47A8-94C8-21DFC033F61F}"/>
            </a:ext>
          </a:extLst>
        </xdr:cNvPr>
        <xdr:cNvSpPr/>
      </xdr:nvSpPr>
      <xdr:spPr>
        <a:xfrm>
          <a:off x="2889250" y="13714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97479</xdr:rowOff>
    </xdr:from>
    <xdr:ext cx="762000" cy="259045"/>
    <xdr:sp macro="" textlink="">
      <xdr:nvSpPr>
        <xdr:cNvPr id="199" name="テキスト ボックス 198">
          <a:extLst>
            <a:ext uri="{FF2B5EF4-FFF2-40B4-BE49-F238E27FC236}">
              <a16:creationId xmlns:a16="http://schemas.microsoft.com/office/drawing/2014/main" id="{CDD49D08-8E9C-4C61-A41A-9C703F61A620}"/>
            </a:ext>
          </a:extLst>
        </xdr:cNvPr>
        <xdr:cNvSpPr txBox="1"/>
      </xdr:nvSpPr>
      <xdr:spPr>
        <a:xfrm>
          <a:off x="2597150" y="1380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27963</xdr:rowOff>
    </xdr:from>
    <xdr:to>
      <xdr:col>11</xdr:col>
      <xdr:colOff>31750</xdr:colOff>
      <xdr:row>81</xdr:row>
      <xdr:rowOff>57497</xdr:rowOff>
    </xdr:to>
    <xdr:cxnSp macro="">
      <xdr:nvCxnSpPr>
        <xdr:cNvPr id="200" name="直線コネクタ 199">
          <a:extLst>
            <a:ext uri="{FF2B5EF4-FFF2-40B4-BE49-F238E27FC236}">
              <a16:creationId xmlns:a16="http://schemas.microsoft.com/office/drawing/2014/main" id="{7B10BEBA-44AE-41A5-A43B-F4333F978DBF}"/>
            </a:ext>
          </a:extLst>
        </xdr:cNvPr>
        <xdr:cNvCxnSpPr/>
      </xdr:nvCxnSpPr>
      <xdr:spPr>
        <a:xfrm>
          <a:off x="1333500" y="13401063"/>
          <a:ext cx="793750" cy="2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91281</xdr:rowOff>
    </xdr:from>
    <xdr:to>
      <xdr:col>11</xdr:col>
      <xdr:colOff>82550</xdr:colOff>
      <xdr:row>82</xdr:row>
      <xdr:rowOff>21431</xdr:rowOff>
    </xdr:to>
    <xdr:sp macro="" textlink="">
      <xdr:nvSpPr>
        <xdr:cNvPr id="201" name="フローチャート: 判断 200">
          <a:extLst>
            <a:ext uri="{FF2B5EF4-FFF2-40B4-BE49-F238E27FC236}">
              <a16:creationId xmlns:a16="http://schemas.microsoft.com/office/drawing/2014/main" id="{25A5DC27-4877-4EA8-968C-B173282DA70E}"/>
            </a:ext>
          </a:extLst>
        </xdr:cNvPr>
        <xdr:cNvSpPr/>
      </xdr:nvSpPr>
      <xdr:spPr>
        <a:xfrm>
          <a:off x="2095500" y="1346438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6208</xdr:rowOff>
    </xdr:from>
    <xdr:ext cx="762000" cy="259045"/>
    <xdr:sp macro="" textlink="">
      <xdr:nvSpPr>
        <xdr:cNvPr id="202" name="テキスト ボックス 201">
          <a:extLst>
            <a:ext uri="{FF2B5EF4-FFF2-40B4-BE49-F238E27FC236}">
              <a16:creationId xmlns:a16="http://schemas.microsoft.com/office/drawing/2014/main" id="{AF36C41D-0FC6-4155-9BC3-681EEB7C0B85}"/>
            </a:ext>
          </a:extLst>
        </xdr:cNvPr>
        <xdr:cNvSpPr txBox="1"/>
      </xdr:nvSpPr>
      <xdr:spPr>
        <a:xfrm>
          <a:off x="1784350" y="1354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63139</xdr:rowOff>
    </xdr:from>
    <xdr:to>
      <xdr:col>7</xdr:col>
      <xdr:colOff>31750</xdr:colOff>
      <xdr:row>81</xdr:row>
      <xdr:rowOff>164739</xdr:rowOff>
    </xdr:to>
    <xdr:sp macro="" textlink="">
      <xdr:nvSpPr>
        <xdr:cNvPr id="203" name="フローチャート: 判断 202">
          <a:extLst>
            <a:ext uri="{FF2B5EF4-FFF2-40B4-BE49-F238E27FC236}">
              <a16:creationId xmlns:a16="http://schemas.microsoft.com/office/drawing/2014/main" id="{62EFE591-5FF8-4C6D-8BB4-01BB299A2105}"/>
            </a:ext>
          </a:extLst>
        </xdr:cNvPr>
        <xdr:cNvSpPr/>
      </xdr:nvSpPr>
      <xdr:spPr>
        <a:xfrm>
          <a:off x="1282700" y="134362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149516</xdr:rowOff>
    </xdr:from>
    <xdr:ext cx="762000" cy="259045"/>
    <xdr:sp macro="" textlink="">
      <xdr:nvSpPr>
        <xdr:cNvPr id="204" name="テキスト ボックス 203">
          <a:extLst>
            <a:ext uri="{FF2B5EF4-FFF2-40B4-BE49-F238E27FC236}">
              <a16:creationId xmlns:a16="http://schemas.microsoft.com/office/drawing/2014/main" id="{3ACE4146-F7BC-4249-A9B7-ACE360BDD67E}"/>
            </a:ext>
          </a:extLst>
        </xdr:cNvPr>
        <xdr:cNvSpPr txBox="1"/>
      </xdr:nvSpPr>
      <xdr:spPr>
        <a:xfrm>
          <a:off x="971550" y="13522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90A1AFD5-8D72-4A52-810F-EA14BF42C886}"/>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B07023D3-C4F0-4955-9485-FE39524A60C9}"/>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3D4F652B-AE04-4760-A0C6-D9904B18D7B0}"/>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3B74F64-C6E4-4FDA-8A05-FF114CAC5B5E}"/>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15ACA45E-BFC4-4060-9312-3806611EEFF7}"/>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97661</xdr:rowOff>
    </xdr:from>
    <xdr:to>
      <xdr:col>23</xdr:col>
      <xdr:colOff>184150</xdr:colOff>
      <xdr:row>82</xdr:row>
      <xdr:rowOff>27811</xdr:rowOff>
    </xdr:to>
    <xdr:sp macro="" textlink="">
      <xdr:nvSpPr>
        <xdr:cNvPr id="210" name="楕円 209">
          <a:extLst>
            <a:ext uri="{FF2B5EF4-FFF2-40B4-BE49-F238E27FC236}">
              <a16:creationId xmlns:a16="http://schemas.microsoft.com/office/drawing/2014/main" id="{4B5AE1C6-A4F9-460F-95E8-1BDB9254E792}"/>
            </a:ext>
          </a:extLst>
        </xdr:cNvPr>
        <xdr:cNvSpPr/>
      </xdr:nvSpPr>
      <xdr:spPr>
        <a:xfrm>
          <a:off x="4464050" y="134707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114188</xdr:rowOff>
    </xdr:from>
    <xdr:ext cx="762000" cy="259045"/>
    <xdr:sp macro="" textlink="">
      <xdr:nvSpPr>
        <xdr:cNvPr id="211" name="人件費・物件費等の状況該当値テキスト">
          <a:extLst>
            <a:ext uri="{FF2B5EF4-FFF2-40B4-BE49-F238E27FC236}">
              <a16:creationId xmlns:a16="http://schemas.microsoft.com/office/drawing/2014/main" id="{53BE91E3-D051-45FA-A94A-6B5524F04855}"/>
            </a:ext>
          </a:extLst>
        </xdr:cNvPr>
        <xdr:cNvSpPr txBox="1"/>
      </xdr:nvSpPr>
      <xdr:spPr>
        <a:xfrm>
          <a:off x="4584700" y="1332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76000</xdr:rowOff>
    </xdr:from>
    <xdr:to>
      <xdr:col>19</xdr:col>
      <xdr:colOff>184150</xdr:colOff>
      <xdr:row>82</xdr:row>
      <xdr:rowOff>6150</xdr:rowOff>
    </xdr:to>
    <xdr:sp macro="" textlink="">
      <xdr:nvSpPr>
        <xdr:cNvPr id="212" name="楕円 211">
          <a:extLst>
            <a:ext uri="{FF2B5EF4-FFF2-40B4-BE49-F238E27FC236}">
              <a16:creationId xmlns:a16="http://schemas.microsoft.com/office/drawing/2014/main" id="{E1272CB3-9B39-4897-810E-C228DD3E92B7}"/>
            </a:ext>
          </a:extLst>
        </xdr:cNvPr>
        <xdr:cNvSpPr/>
      </xdr:nvSpPr>
      <xdr:spPr>
        <a:xfrm>
          <a:off x="3702050" y="13449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16327</xdr:rowOff>
    </xdr:from>
    <xdr:ext cx="736600" cy="259045"/>
    <xdr:sp macro="" textlink="">
      <xdr:nvSpPr>
        <xdr:cNvPr id="213" name="テキスト ボックス 212">
          <a:extLst>
            <a:ext uri="{FF2B5EF4-FFF2-40B4-BE49-F238E27FC236}">
              <a16:creationId xmlns:a16="http://schemas.microsoft.com/office/drawing/2014/main" id="{3D977BE5-5822-4702-9392-45FECB3A0DFF}"/>
            </a:ext>
          </a:extLst>
        </xdr:cNvPr>
        <xdr:cNvSpPr txBox="1"/>
      </xdr:nvSpPr>
      <xdr:spPr>
        <a:xfrm>
          <a:off x="3409950" y="1322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32164</xdr:rowOff>
    </xdr:from>
    <xdr:to>
      <xdr:col>15</xdr:col>
      <xdr:colOff>133350</xdr:colOff>
      <xdr:row>81</xdr:row>
      <xdr:rowOff>133764</xdr:rowOff>
    </xdr:to>
    <xdr:sp macro="" textlink="">
      <xdr:nvSpPr>
        <xdr:cNvPr id="214" name="楕円 213">
          <a:extLst>
            <a:ext uri="{FF2B5EF4-FFF2-40B4-BE49-F238E27FC236}">
              <a16:creationId xmlns:a16="http://schemas.microsoft.com/office/drawing/2014/main" id="{4C02D8F6-91EB-4AD3-A5CD-F7CE8EF3023F}"/>
            </a:ext>
          </a:extLst>
        </xdr:cNvPr>
        <xdr:cNvSpPr/>
      </xdr:nvSpPr>
      <xdr:spPr>
        <a:xfrm>
          <a:off x="2889250" y="1340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143941</xdr:rowOff>
    </xdr:from>
    <xdr:ext cx="762000" cy="259045"/>
    <xdr:sp macro="" textlink="">
      <xdr:nvSpPr>
        <xdr:cNvPr id="215" name="テキスト ボックス 214">
          <a:extLst>
            <a:ext uri="{FF2B5EF4-FFF2-40B4-BE49-F238E27FC236}">
              <a16:creationId xmlns:a16="http://schemas.microsoft.com/office/drawing/2014/main" id="{11EA6AC5-23D0-4D86-AC34-5344A647173F}"/>
            </a:ext>
          </a:extLst>
        </xdr:cNvPr>
        <xdr:cNvSpPr txBox="1"/>
      </xdr:nvSpPr>
      <xdr:spPr>
        <a:xfrm>
          <a:off x="2597150" y="131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6697</xdr:rowOff>
    </xdr:from>
    <xdr:to>
      <xdr:col>11</xdr:col>
      <xdr:colOff>82550</xdr:colOff>
      <xdr:row>81</xdr:row>
      <xdr:rowOff>108297</xdr:rowOff>
    </xdr:to>
    <xdr:sp macro="" textlink="">
      <xdr:nvSpPr>
        <xdr:cNvPr id="216" name="楕円 215">
          <a:extLst>
            <a:ext uri="{FF2B5EF4-FFF2-40B4-BE49-F238E27FC236}">
              <a16:creationId xmlns:a16="http://schemas.microsoft.com/office/drawing/2014/main" id="{FA3EA48C-3C8E-4CA1-8D88-2106FB7C2835}"/>
            </a:ext>
          </a:extLst>
        </xdr:cNvPr>
        <xdr:cNvSpPr/>
      </xdr:nvSpPr>
      <xdr:spPr>
        <a:xfrm>
          <a:off x="2095500" y="1337979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118474</xdr:rowOff>
    </xdr:from>
    <xdr:ext cx="762000" cy="259045"/>
    <xdr:sp macro="" textlink="">
      <xdr:nvSpPr>
        <xdr:cNvPr id="217" name="テキスト ボックス 216">
          <a:extLst>
            <a:ext uri="{FF2B5EF4-FFF2-40B4-BE49-F238E27FC236}">
              <a16:creationId xmlns:a16="http://schemas.microsoft.com/office/drawing/2014/main" id="{08BDBF08-153F-4B5D-A086-AA3FBFEB0AF6}"/>
            </a:ext>
          </a:extLst>
        </xdr:cNvPr>
        <xdr:cNvSpPr txBox="1"/>
      </xdr:nvSpPr>
      <xdr:spPr>
        <a:xfrm>
          <a:off x="1784350" y="1316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148613</xdr:rowOff>
    </xdr:from>
    <xdr:to>
      <xdr:col>7</xdr:col>
      <xdr:colOff>31750</xdr:colOff>
      <xdr:row>81</xdr:row>
      <xdr:rowOff>78763</xdr:rowOff>
    </xdr:to>
    <xdr:sp macro="" textlink="">
      <xdr:nvSpPr>
        <xdr:cNvPr id="218" name="楕円 217">
          <a:extLst>
            <a:ext uri="{FF2B5EF4-FFF2-40B4-BE49-F238E27FC236}">
              <a16:creationId xmlns:a16="http://schemas.microsoft.com/office/drawing/2014/main" id="{1057FB95-6CB2-4CEA-B788-7891FD1311B6}"/>
            </a:ext>
          </a:extLst>
        </xdr:cNvPr>
        <xdr:cNvSpPr/>
      </xdr:nvSpPr>
      <xdr:spPr>
        <a:xfrm>
          <a:off x="1282700" y="133566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88940</xdr:rowOff>
    </xdr:from>
    <xdr:ext cx="762000" cy="259045"/>
    <xdr:sp macro="" textlink="">
      <xdr:nvSpPr>
        <xdr:cNvPr id="219" name="テキスト ボックス 218">
          <a:extLst>
            <a:ext uri="{FF2B5EF4-FFF2-40B4-BE49-F238E27FC236}">
              <a16:creationId xmlns:a16="http://schemas.microsoft.com/office/drawing/2014/main" id="{27472E22-F8A9-47A5-A603-90E783638E74}"/>
            </a:ext>
          </a:extLst>
        </xdr:cNvPr>
        <xdr:cNvSpPr txBox="1"/>
      </xdr:nvSpPr>
      <xdr:spPr>
        <a:xfrm>
          <a:off x="971550" y="13131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C458BE98-FDBF-464B-9B29-F7CBE1D5FE7D}"/>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CA1713C6-12CD-47B9-A9FC-F0431FB0B151}"/>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F4E4B905-2187-4A77-B2FE-D104D2AEA653}"/>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DD1D1400-AEBF-4C6A-B784-E8D471BE2BFE}"/>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36A218A3-B1D0-40F2-BC0F-081FDB10A056}"/>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DF1AD9BE-8EC9-4490-B3F2-D7BDFB97371A}"/>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37B27564-8FAB-4277-B676-F9DCB80C63DD}"/>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8112A410-D280-4612-BC07-A6224D031630}"/>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BDF22DE7-39AE-415B-AE54-A636D2D88E2A}"/>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32389EBD-8AB5-472C-8A3F-DD4800A243D4}"/>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16A80BCC-647C-46FA-811F-B426670AE91E}"/>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3AF4A3D3-9FF1-452D-B9CA-539057431F25}"/>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1E38F326-F306-46DB-B903-3F592836663B}"/>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高齢・高給者の普通退職者数が増加したことから、経験年数階層の変動が生じ、指数が下降したもの。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今後も国の制度や近隣市町村の状況を踏まえて、給与の適正化に努める。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220DC1B6-7738-4B47-8C25-6BC4FA354DA3}"/>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5DC9A53A-62E8-4628-86F6-7FC526C41DCA}"/>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a:extLst>
            <a:ext uri="{FF2B5EF4-FFF2-40B4-BE49-F238E27FC236}">
              <a16:creationId xmlns:a16="http://schemas.microsoft.com/office/drawing/2014/main" id="{96343E02-04A6-4DA2-BFF8-C646F2E3E3DF}"/>
            </a:ext>
          </a:extLst>
        </xdr:cNvPr>
        <xdr:cNvCxnSpPr/>
      </xdr:nvCxnSpPr>
      <xdr:spPr>
        <a:xfrm>
          <a:off x="11664950" y="1493837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a:extLst>
            <a:ext uri="{FF2B5EF4-FFF2-40B4-BE49-F238E27FC236}">
              <a16:creationId xmlns:a16="http://schemas.microsoft.com/office/drawing/2014/main" id="{FA0205C0-305C-4855-B637-777BE38F0099}"/>
            </a:ext>
          </a:extLst>
        </xdr:cNvPr>
        <xdr:cNvSpPr txBox="1"/>
      </xdr:nvSpPr>
      <xdr:spPr>
        <a:xfrm>
          <a:off x="10979150" y="1480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84243420-030D-4EBF-A27C-284E589DCB3A}"/>
            </a:ext>
          </a:extLst>
        </xdr:cNvPr>
        <xdr:cNvCxnSpPr/>
      </xdr:nvCxnSpPr>
      <xdr:spPr>
        <a:xfrm>
          <a:off x="11664950" y="14649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A9EA431D-411D-4022-967E-F672CF719C4A}"/>
            </a:ext>
          </a:extLst>
        </xdr:cNvPr>
        <xdr:cNvSpPr txBox="1"/>
      </xdr:nvSpPr>
      <xdr:spPr>
        <a:xfrm>
          <a:off x="10979150" y="1451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a:extLst>
            <a:ext uri="{FF2B5EF4-FFF2-40B4-BE49-F238E27FC236}">
              <a16:creationId xmlns:a16="http://schemas.microsoft.com/office/drawing/2014/main" id="{09EA119E-3124-41B5-A8F8-7D7D1AC6E1C8}"/>
            </a:ext>
          </a:extLst>
        </xdr:cNvPr>
        <xdr:cNvCxnSpPr/>
      </xdr:nvCxnSpPr>
      <xdr:spPr>
        <a:xfrm>
          <a:off x="11664950" y="1436052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a:extLst>
            <a:ext uri="{FF2B5EF4-FFF2-40B4-BE49-F238E27FC236}">
              <a16:creationId xmlns:a16="http://schemas.microsoft.com/office/drawing/2014/main" id="{31E81C2E-2C89-4219-9D48-435FD06EF632}"/>
            </a:ext>
          </a:extLst>
        </xdr:cNvPr>
        <xdr:cNvSpPr txBox="1"/>
      </xdr:nvSpPr>
      <xdr:spPr>
        <a:xfrm>
          <a:off x="10979150" y="1421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92C4B601-3352-4CE7-9DC9-2A0A601E6469}"/>
            </a:ext>
          </a:extLst>
        </xdr:cNvPr>
        <xdr:cNvCxnSpPr/>
      </xdr:nvCxnSpPr>
      <xdr:spPr>
        <a:xfrm>
          <a:off x="116649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9E828A32-DC16-4A3D-8951-27E804013DA2}"/>
            </a:ext>
          </a:extLst>
        </xdr:cNvPr>
        <xdr:cNvSpPr txBox="1"/>
      </xdr:nvSpPr>
      <xdr:spPr>
        <a:xfrm>
          <a:off x="1097915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a:extLst>
            <a:ext uri="{FF2B5EF4-FFF2-40B4-BE49-F238E27FC236}">
              <a16:creationId xmlns:a16="http://schemas.microsoft.com/office/drawing/2014/main" id="{978B0B1A-11FD-4660-815E-C15B92967E49}"/>
            </a:ext>
          </a:extLst>
        </xdr:cNvPr>
        <xdr:cNvCxnSpPr/>
      </xdr:nvCxnSpPr>
      <xdr:spPr>
        <a:xfrm>
          <a:off x="11664950" y="1377632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a:extLst>
            <a:ext uri="{FF2B5EF4-FFF2-40B4-BE49-F238E27FC236}">
              <a16:creationId xmlns:a16="http://schemas.microsoft.com/office/drawing/2014/main" id="{C522CB62-90D7-4802-A386-EBD167712A4E}"/>
            </a:ext>
          </a:extLst>
        </xdr:cNvPr>
        <xdr:cNvSpPr txBox="1"/>
      </xdr:nvSpPr>
      <xdr:spPr>
        <a:xfrm>
          <a:off x="10979150" y="1364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611F821E-6031-4D0B-BE65-03104CCD2EDD}"/>
            </a:ext>
          </a:extLst>
        </xdr:cNvPr>
        <xdr:cNvCxnSpPr/>
      </xdr:nvCxnSpPr>
      <xdr:spPr>
        <a:xfrm>
          <a:off x="11664950" y="134874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49E846D9-2E57-429A-AF5F-6B0F13F66F73}"/>
            </a:ext>
          </a:extLst>
        </xdr:cNvPr>
        <xdr:cNvSpPr txBox="1"/>
      </xdr:nvSpPr>
      <xdr:spPr>
        <a:xfrm>
          <a:off x="10979150" y="1335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a:extLst>
            <a:ext uri="{FF2B5EF4-FFF2-40B4-BE49-F238E27FC236}">
              <a16:creationId xmlns:a16="http://schemas.microsoft.com/office/drawing/2014/main" id="{4A8FCBE9-C185-480F-84B9-523EF7CEDECE}"/>
            </a:ext>
          </a:extLst>
        </xdr:cNvPr>
        <xdr:cNvCxnSpPr/>
      </xdr:nvCxnSpPr>
      <xdr:spPr>
        <a:xfrm>
          <a:off x="11664950" y="1319847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a:extLst>
            <a:ext uri="{FF2B5EF4-FFF2-40B4-BE49-F238E27FC236}">
              <a16:creationId xmlns:a16="http://schemas.microsoft.com/office/drawing/2014/main" id="{2D1E5504-8BB3-411D-B147-D5B0634B0140}"/>
            </a:ext>
          </a:extLst>
        </xdr:cNvPr>
        <xdr:cNvSpPr txBox="1"/>
      </xdr:nvSpPr>
      <xdr:spPr>
        <a:xfrm>
          <a:off x="10979150" y="1305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B898130B-6C90-4A3B-9537-51106282664C}"/>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4C8816F2-0721-4610-8F48-DDAC327ADBBB}"/>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B687315F-3A04-409E-A315-896233335629}"/>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2" name="直線コネクタ 251">
          <a:extLst>
            <a:ext uri="{FF2B5EF4-FFF2-40B4-BE49-F238E27FC236}">
              <a16:creationId xmlns:a16="http://schemas.microsoft.com/office/drawing/2014/main" id="{59D540FD-A844-403D-8605-672148EA4AC6}"/>
            </a:ext>
          </a:extLst>
        </xdr:cNvPr>
        <xdr:cNvCxnSpPr/>
      </xdr:nvCxnSpPr>
      <xdr:spPr>
        <a:xfrm flipV="1">
          <a:off x="15474950" y="13373100"/>
          <a:ext cx="0" cy="13906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3" name="給与水準   （国との比較）最小値テキスト">
          <a:extLst>
            <a:ext uri="{FF2B5EF4-FFF2-40B4-BE49-F238E27FC236}">
              <a16:creationId xmlns:a16="http://schemas.microsoft.com/office/drawing/2014/main" id="{A1974043-9AE9-4968-A74E-68FC168A54B9}"/>
            </a:ext>
          </a:extLst>
        </xdr:cNvPr>
        <xdr:cNvSpPr txBox="1"/>
      </xdr:nvSpPr>
      <xdr:spPr>
        <a:xfrm>
          <a:off x="15563850" y="1473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4" name="直線コネクタ 253">
          <a:extLst>
            <a:ext uri="{FF2B5EF4-FFF2-40B4-BE49-F238E27FC236}">
              <a16:creationId xmlns:a16="http://schemas.microsoft.com/office/drawing/2014/main" id="{30386177-6C5B-4EDE-896E-92C03B1B0D7B}"/>
            </a:ext>
          </a:extLst>
        </xdr:cNvPr>
        <xdr:cNvCxnSpPr/>
      </xdr:nvCxnSpPr>
      <xdr:spPr>
        <a:xfrm>
          <a:off x="15405100" y="14763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2ABA7CDA-6B5B-4DAD-87C3-3B163F5FBA86}"/>
            </a:ext>
          </a:extLst>
        </xdr:cNvPr>
        <xdr:cNvSpPr txBox="1"/>
      </xdr:nvSpPr>
      <xdr:spPr>
        <a:xfrm>
          <a:off x="15563850" y="1312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CCCD8C92-DCBD-4824-9CC6-127912F50AF5}"/>
            </a:ext>
          </a:extLst>
        </xdr:cNvPr>
        <xdr:cNvCxnSpPr/>
      </xdr:nvCxnSpPr>
      <xdr:spPr>
        <a:xfrm>
          <a:off x="15405100" y="13373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153988</xdr:rowOff>
    </xdr:from>
    <xdr:to>
      <xdr:col>81</xdr:col>
      <xdr:colOff>44450</xdr:colOff>
      <xdr:row>83</xdr:row>
      <xdr:rowOff>57944</xdr:rowOff>
    </xdr:to>
    <xdr:cxnSp macro="">
      <xdr:nvCxnSpPr>
        <xdr:cNvPr id="257" name="直線コネクタ 256">
          <a:extLst>
            <a:ext uri="{FF2B5EF4-FFF2-40B4-BE49-F238E27FC236}">
              <a16:creationId xmlns:a16="http://schemas.microsoft.com/office/drawing/2014/main" id="{D6FD3833-478B-4419-A552-2D34AE22C3F1}"/>
            </a:ext>
          </a:extLst>
        </xdr:cNvPr>
        <xdr:cNvCxnSpPr/>
      </xdr:nvCxnSpPr>
      <xdr:spPr>
        <a:xfrm flipV="1">
          <a:off x="14712950" y="13692188"/>
          <a:ext cx="762000" cy="6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49071</xdr:rowOff>
    </xdr:from>
    <xdr:ext cx="762000" cy="259045"/>
    <xdr:sp macro="" textlink="">
      <xdr:nvSpPr>
        <xdr:cNvPr id="258" name="給与水準   （国との比較）平均値テキスト">
          <a:extLst>
            <a:ext uri="{FF2B5EF4-FFF2-40B4-BE49-F238E27FC236}">
              <a16:creationId xmlns:a16="http://schemas.microsoft.com/office/drawing/2014/main" id="{932BC8E6-31DA-49EA-BA0A-A3DD82522287}"/>
            </a:ext>
          </a:extLst>
        </xdr:cNvPr>
        <xdr:cNvSpPr txBox="1"/>
      </xdr:nvSpPr>
      <xdr:spPr>
        <a:xfrm>
          <a:off x="15563850" y="13917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9" name="フローチャート: 判断 258">
          <a:extLst>
            <a:ext uri="{FF2B5EF4-FFF2-40B4-BE49-F238E27FC236}">
              <a16:creationId xmlns:a16="http://schemas.microsoft.com/office/drawing/2014/main" id="{0901B2C6-927F-4E16-B13F-F7CA901926B8}"/>
            </a:ext>
          </a:extLst>
        </xdr:cNvPr>
        <xdr:cNvSpPr/>
      </xdr:nvSpPr>
      <xdr:spPr>
        <a:xfrm>
          <a:off x="15430500" y="139453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12700</xdr:rowOff>
    </xdr:from>
    <xdr:to>
      <xdr:col>77</xdr:col>
      <xdr:colOff>44450</xdr:colOff>
      <xdr:row>83</xdr:row>
      <xdr:rowOff>57944</xdr:rowOff>
    </xdr:to>
    <xdr:cxnSp macro="">
      <xdr:nvCxnSpPr>
        <xdr:cNvPr id="260" name="直線コネクタ 259">
          <a:extLst>
            <a:ext uri="{FF2B5EF4-FFF2-40B4-BE49-F238E27FC236}">
              <a16:creationId xmlns:a16="http://schemas.microsoft.com/office/drawing/2014/main" id="{E907DBDC-5304-420C-AF91-6CE9ED3021CE}"/>
            </a:ext>
          </a:extLst>
        </xdr:cNvPr>
        <xdr:cNvCxnSpPr/>
      </xdr:nvCxnSpPr>
      <xdr:spPr>
        <a:xfrm>
          <a:off x="13906500" y="13716000"/>
          <a:ext cx="80645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1" name="フローチャート: 判断 260">
          <a:extLst>
            <a:ext uri="{FF2B5EF4-FFF2-40B4-BE49-F238E27FC236}">
              <a16:creationId xmlns:a16="http://schemas.microsoft.com/office/drawing/2014/main" id="{5744EC0D-A503-4D2E-989F-B8FB3D90F3EF}"/>
            </a:ext>
          </a:extLst>
        </xdr:cNvPr>
        <xdr:cNvSpPr/>
      </xdr:nvSpPr>
      <xdr:spPr>
        <a:xfrm>
          <a:off x="14668500" y="139453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163371</xdr:rowOff>
    </xdr:from>
    <xdr:ext cx="736600" cy="259045"/>
    <xdr:sp macro="" textlink="">
      <xdr:nvSpPr>
        <xdr:cNvPr id="262" name="テキスト ボックス 261">
          <a:extLst>
            <a:ext uri="{FF2B5EF4-FFF2-40B4-BE49-F238E27FC236}">
              <a16:creationId xmlns:a16="http://schemas.microsoft.com/office/drawing/2014/main" id="{EF9E60BD-EFAD-4E90-8077-648B366C08DB}"/>
            </a:ext>
          </a:extLst>
        </xdr:cNvPr>
        <xdr:cNvSpPr txBox="1"/>
      </xdr:nvSpPr>
      <xdr:spPr>
        <a:xfrm>
          <a:off x="14370050" y="140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12700</xdr:rowOff>
    </xdr:from>
    <xdr:to>
      <xdr:col>72</xdr:col>
      <xdr:colOff>203200</xdr:colOff>
      <xdr:row>83</xdr:row>
      <xdr:rowOff>118269</xdr:rowOff>
    </xdr:to>
    <xdr:cxnSp macro="">
      <xdr:nvCxnSpPr>
        <xdr:cNvPr id="263" name="直線コネクタ 262">
          <a:extLst>
            <a:ext uri="{FF2B5EF4-FFF2-40B4-BE49-F238E27FC236}">
              <a16:creationId xmlns:a16="http://schemas.microsoft.com/office/drawing/2014/main" id="{887AEAEC-ACA2-4EA8-AAB9-3CF8DEDA4044}"/>
            </a:ext>
          </a:extLst>
        </xdr:cNvPr>
        <xdr:cNvCxnSpPr/>
      </xdr:nvCxnSpPr>
      <xdr:spPr>
        <a:xfrm flipV="1">
          <a:off x="13106400" y="13716000"/>
          <a:ext cx="800100" cy="10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41275</xdr:rowOff>
    </xdr:from>
    <xdr:to>
      <xdr:col>73</xdr:col>
      <xdr:colOff>44450</xdr:colOff>
      <xdr:row>85</xdr:row>
      <xdr:rowOff>142875</xdr:rowOff>
    </xdr:to>
    <xdr:sp macro="" textlink="">
      <xdr:nvSpPr>
        <xdr:cNvPr id="264" name="フローチャート: 判断 263">
          <a:extLst>
            <a:ext uri="{FF2B5EF4-FFF2-40B4-BE49-F238E27FC236}">
              <a16:creationId xmlns:a16="http://schemas.microsoft.com/office/drawing/2014/main" id="{C69C44B6-B529-4A5A-91EE-35ECD3204F72}"/>
            </a:ext>
          </a:extLst>
        </xdr:cNvPr>
        <xdr:cNvSpPr/>
      </xdr:nvSpPr>
      <xdr:spPr>
        <a:xfrm>
          <a:off x="13868400" y="140747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127652</xdr:rowOff>
    </xdr:from>
    <xdr:ext cx="762000" cy="259045"/>
    <xdr:sp macro="" textlink="">
      <xdr:nvSpPr>
        <xdr:cNvPr id="265" name="テキスト ボックス 264">
          <a:extLst>
            <a:ext uri="{FF2B5EF4-FFF2-40B4-BE49-F238E27FC236}">
              <a16:creationId xmlns:a16="http://schemas.microsoft.com/office/drawing/2014/main" id="{8898A4F4-007C-494C-B5A7-AABC8E9D9EA6}"/>
            </a:ext>
          </a:extLst>
        </xdr:cNvPr>
        <xdr:cNvSpPr txBox="1"/>
      </xdr:nvSpPr>
      <xdr:spPr>
        <a:xfrm>
          <a:off x="1355725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118269</xdr:rowOff>
    </xdr:from>
    <xdr:to>
      <xdr:col>68</xdr:col>
      <xdr:colOff>152400</xdr:colOff>
      <xdr:row>84</xdr:row>
      <xdr:rowOff>142875</xdr:rowOff>
    </xdr:to>
    <xdr:cxnSp macro="">
      <xdr:nvCxnSpPr>
        <xdr:cNvPr id="266" name="直線コネクタ 265">
          <a:extLst>
            <a:ext uri="{FF2B5EF4-FFF2-40B4-BE49-F238E27FC236}">
              <a16:creationId xmlns:a16="http://schemas.microsoft.com/office/drawing/2014/main" id="{72C4BB2B-1C9E-425F-937A-9AF57D61FAEE}"/>
            </a:ext>
          </a:extLst>
        </xdr:cNvPr>
        <xdr:cNvCxnSpPr/>
      </xdr:nvCxnSpPr>
      <xdr:spPr>
        <a:xfrm flipV="1">
          <a:off x="12293600" y="13821569"/>
          <a:ext cx="812800" cy="18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71438</xdr:rowOff>
    </xdr:from>
    <xdr:to>
      <xdr:col>68</xdr:col>
      <xdr:colOff>203200</xdr:colOff>
      <xdr:row>86</xdr:row>
      <xdr:rowOff>1588</xdr:rowOff>
    </xdr:to>
    <xdr:sp macro="" textlink="">
      <xdr:nvSpPr>
        <xdr:cNvPr id="267" name="フローチャート: 判断 266">
          <a:extLst>
            <a:ext uri="{FF2B5EF4-FFF2-40B4-BE49-F238E27FC236}">
              <a16:creationId xmlns:a16="http://schemas.microsoft.com/office/drawing/2014/main" id="{E95E2ED0-2DD1-450E-91A7-4FAB74699468}"/>
            </a:ext>
          </a:extLst>
        </xdr:cNvPr>
        <xdr:cNvSpPr/>
      </xdr:nvSpPr>
      <xdr:spPr>
        <a:xfrm>
          <a:off x="13055600" y="14104938"/>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157815</xdr:rowOff>
    </xdr:from>
    <xdr:ext cx="762000" cy="259045"/>
    <xdr:sp macro="" textlink="">
      <xdr:nvSpPr>
        <xdr:cNvPr id="268" name="テキスト ボックス 267">
          <a:extLst>
            <a:ext uri="{FF2B5EF4-FFF2-40B4-BE49-F238E27FC236}">
              <a16:creationId xmlns:a16="http://schemas.microsoft.com/office/drawing/2014/main" id="{18B79F85-55B2-419F-803B-002618D50D5E}"/>
            </a:ext>
          </a:extLst>
        </xdr:cNvPr>
        <xdr:cNvSpPr txBox="1"/>
      </xdr:nvSpPr>
      <xdr:spPr>
        <a:xfrm>
          <a:off x="12763500" y="1419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71438</xdr:rowOff>
    </xdr:from>
    <xdr:to>
      <xdr:col>64</xdr:col>
      <xdr:colOff>152400</xdr:colOff>
      <xdr:row>86</xdr:row>
      <xdr:rowOff>1588</xdr:rowOff>
    </xdr:to>
    <xdr:sp macro="" textlink="">
      <xdr:nvSpPr>
        <xdr:cNvPr id="269" name="フローチャート: 判断 268">
          <a:extLst>
            <a:ext uri="{FF2B5EF4-FFF2-40B4-BE49-F238E27FC236}">
              <a16:creationId xmlns:a16="http://schemas.microsoft.com/office/drawing/2014/main" id="{6FADE3C7-F1FB-4618-B84A-2A6C239D554F}"/>
            </a:ext>
          </a:extLst>
        </xdr:cNvPr>
        <xdr:cNvSpPr/>
      </xdr:nvSpPr>
      <xdr:spPr>
        <a:xfrm>
          <a:off x="12242800" y="141049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157815</xdr:rowOff>
    </xdr:from>
    <xdr:ext cx="762000" cy="259045"/>
    <xdr:sp macro="" textlink="">
      <xdr:nvSpPr>
        <xdr:cNvPr id="270" name="テキスト ボックス 269">
          <a:extLst>
            <a:ext uri="{FF2B5EF4-FFF2-40B4-BE49-F238E27FC236}">
              <a16:creationId xmlns:a16="http://schemas.microsoft.com/office/drawing/2014/main" id="{10799EC9-51B6-497A-9BF7-B3449CD9B608}"/>
            </a:ext>
          </a:extLst>
        </xdr:cNvPr>
        <xdr:cNvSpPr txBox="1"/>
      </xdr:nvSpPr>
      <xdr:spPr>
        <a:xfrm>
          <a:off x="11950700" y="1419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3B4DA67D-DF63-4D62-BE61-15A01FA52CD2}"/>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691E1090-5095-400D-A94A-645D468C312B}"/>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1C80411E-EBA0-4CB9-8430-202C2B0861FA}"/>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C5E180F3-C71E-4B46-B3FD-6C2AA145EFB8}"/>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A60826E5-BAC3-45D4-8672-3D68D92E2D34}"/>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103188</xdr:rowOff>
    </xdr:from>
    <xdr:to>
      <xdr:col>81</xdr:col>
      <xdr:colOff>95250</xdr:colOff>
      <xdr:row>83</xdr:row>
      <xdr:rowOff>33338</xdr:rowOff>
    </xdr:to>
    <xdr:sp macro="" textlink="">
      <xdr:nvSpPr>
        <xdr:cNvPr id="276" name="楕円 275">
          <a:extLst>
            <a:ext uri="{FF2B5EF4-FFF2-40B4-BE49-F238E27FC236}">
              <a16:creationId xmlns:a16="http://schemas.microsoft.com/office/drawing/2014/main" id="{95747073-FE65-40C2-B673-72A4EC461ED1}"/>
            </a:ext>
          </a:extLst>
        </xdr:cNvPr>
        <xdr:cNvSpPr/>
      </xdr:nvSpPr>
      <xdr:spPr>
        <a:xfrm>
          <a:off x="15430500" y="1364138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119715</xdr:rowOff>
    </xdr:from>
    <xdr:ext cx="762000" cy="259045"/>
    <xdr:sp macro="" textlink="">
      <xdr:nvSpPr>
        <xdr:cNvPr id="277" name="給与水準   （国との比較）該当値テキスト">
          <a:extLst>
            <a:ext uri="{FF2B5EF4-FFF2-40B4-BE49-F238E27FC236}">
              <a16:creationId xmlns:a16="http://schemas.microsoft.com/office/drawing/2014/main" id="{6251EFC4-D1F4-4480-A8BF-C0BF00A41F52}"/>
            </a:ext>
          </a:extLst>
        </xdr:cNvPr>
        <xdr:cNvSpPr txBox="1"/>
      </xdr:nvSpPr>
      <xdr:spPr>
        <a:xfrm>
          <a:off x="15563850" y="13492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7144</xdr:rowOff>
    </xdr:from>
    <xdr:to>
      <xdr:col>77</xdr:col>
      <xdr:colOff>95250</xdr:colOff>
      <xdr:row>83</xdr:row>
      <xdr:rowOff>108744</xdr:rowOff>
    </xdr:to>
    <xdr:sp macro="" textlink="">
      <xdr:nvSpPr>
        <xdr:cNvPr id="278" name="楕円 277">
          <a:extLst>
            <a:ext uri="{FF2B5EF4-FFF2-40B4-BE49-F238E27FC236}">
              <a16:creationId xmlns:a16="http://schemas.microsoft.com/office/drawing/2014/main" id="{A92B470B-3807-43FD-BA03-FF9AEC542E4B}"/>
            </a:ext>
          </a:extLst>
        </xdr:cNvPr>
        <xdr:cNvSpPr/>
      </xdr:nvSpPr>
      <xdr:spPr>
        <a:xfrm>
          <a:off x="14668500" y="1371044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118921</xdr:rowOff>
    </xdr:from>
    <xdr:ext cx="736600" cy="259045"/>
    <xdr:sp macro="" textlink="">
      <xdr:nvSpPr>
        <xdr:cNvPr id="279" name="テキスト ボックス 278">
          <a:extLst>
            <a:ext uri="{FF2B5EF4-FFF2-40B4-BE49-F238E27FC236}">
              <a16:creationId xmlns:a16="http://schemas.microsoft.com/office/drawing/2014/main" id="{BE28273F-B2F1-4553-8513-DA629D1DC11C}"/>
            </a:ext>
          </a:extLst>
        </xdr:cNvPr>
        <xdr:cNvSpPr txBox="1"/>
      </xdr:nvSpPr>
      <xdr:spPr>
        <a:xfrm>
          <a:off x="14370050" y="13492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133350</xdr:rowOff>
    </xdr:from>
    <xdr:to>
      <xdr:col>73</xdr:col>
      <xdr:colOff>44450</xdr:colOff>
      <xdr:row>83</xdr:row>
      <xdr:rowOff>63500</xdr:rowOff>
    </xdr:to>
    <xdr:sp macro="" textlink="">
      <xdr:nvSpPr>
        <xdr:cNvPr id="280" name="楕円 279">
          <a:extLst>
            <a:ext uri="{FF2B5EF4-FFF2-40B4-BE49-F238E27FC236}">
              <a16:creationId xmlns:a16="http://schemas.microsoft.com/office/drawing/2014/main" id="{593A8F6A-5C31-4107-BA15-C80173F6A863}"/>
            </a:ext>
          </a:extLst>
        </xdr:cNvPr>
        <xdr:cNvSpPr/>
      </xdr:nvSpPr>
      <xdr:spPr>
        <a:xfrm>
          <a:off x="13868400" y="136715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73677</xdr:rowOff>
    </xdr:from>
    <xdr:ext cx="762000" cy="259045"/>
    <xdr:sp macro="" textlink="">
      <xdr:nvSpPr>
        <xdr:cNvPr id="281" name="テキスト ボックス 280">
          <a:extLst>
            <a:ext uri="{FF2B5EF4-FFF2-40B4-BE49-F238E27FC236}">
              <a16:creationId xmlns:a16="http://schemas.microsoft.com/office/drawing/2014/main" id="{852F3FC0-B328-429F-95E2-7894B5E1A77A}"/>
            </a:ext>
          </a:extLst>
        </xdr:cNvPr>
        <xdr:cNvSpPr txBox="1"/>
      </xdr:nvSpPr>
      <xdr:spPr>
        <a:xfrm>
          <a:off x="13557250" y="1344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67469</xdr:rowOff>
    </xdr:from>
    <xdr:to>
      <xdr:col>68</xdr:col>
      <xdr:colOff>203200</xdr:colOff>
      <xdr:row>83</xdr:row>
      <xdr:rowOff>169069</xdr:rowOff>
    </xdr:to>
    <xdr:sp macro="" textlink="">
      <xdr:nvSpPr>
        <xdr:cNvPr id="282" name="楕円 281">
          <a:extLst>
            <a:ext uri="{FF2B5EF4-FFF2-40B4-BE49-F238E27FC236}">
              <a16:creationId xmlns:a16="http://schemas.microsoft.com/office/drawing/2014/main" id="{4D87F972-4D89-4CAB-9712-18ACFE5912CB}"/>
            </a:ext>
          </a:extLst>
        </xdr:cNvPr>
        <xdr:cNvSpPr/>
      </xdr:nvSpPr>
      <xdr:spPr>
        <a:xfrm>
          <a:off x="13055600" y="13770769"/>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7796</xdr:rowOff>
    </xdr:from>
    <xdr:ext cx="762000" cy="259045"/>
    <xdr:sp macro="" textlink="">
      <xdr:nvSpPr>
        <xdr:cNvPr id="283" name="テキスト ボックス 282">
          <a:extLst>
            <a:ext uri="{FF2B5EF4-FFF2-40B4-BE49-F238E27FC236}">
              <a16:creationId xmlns:a16="http://schemas.microsoft.com/office/drawing/2014/main" id="{B58E0454-6575-40BF-BFB6-8C6E66D9F83F}"/>
            </a:ext>
          </a:extLst>
        </xdr:cNvPr>
        <xdr:cNvSpPr txBox="1"/>
      </xdr:nvSpPr>
      <xdr:spPr>
        <a:xfrm>
          <a:off x="12763500" y="13545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92075</xdr:rowOff>
    </xdr:from>
    <xdr:to>
      <xdr:col>64</xdr:col>
      <xdr:colOff>152400</xdr:colOff>
      <xdr:row>85</xdr:row>
      <xdr:rowOff>22225</xdr:rowOff>
    </xdr:to>
    <xdr:sp macro="" textlink="">
      <xdr:nvSpPr>
        <xdr:cNvPr id="284" name="楕円 283">
          <a:extLst>
            <a:ext uri="{FF2B5EF4-FFF2-40B4-BE49-F238E27FC236}">
              <a16:creationId xmlns:a16="http://schemas.microsoft.com/office/drawing/2014/main" id="{AFCC18BC-7164-4712-93E6-789CC99E62FD}"/>
            </a:ext>
          </a:extLst>
        </xdr:cNvPr>
        <xdr:cNvSpPr/>
      </xdr:nvSpPr>
      <xdr:spPr>
        <a:xfrm>
          <a:off x="12242800" y="139604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32402</xdr:rowOff>
    </xdr:from>
    <xdr:ext cx="762000" cy="259045"/>
    <xdr:sp macro="" textlink="">
      <xdr:nvSpPr>
        <xdr:cNvPr id="285" name="テキスト ボックス 284">
          <a:extLst>
            <a:ext uri="{FF2B5EF4-FFF2-40B4-BE49-F238E27FC236}">
              <a16:creationId xmlns:a16="http://schemas.microsoft.com/office/drawing/2014/main" id="{B099C5BA-9A38-41F2-85E2-0C7714AE6FCD}"/>
            </a:ext>
          </a:extLst>
        </xdr:cNvPr>
        <xdr:cNvSpPr txBox="1"/>
      </xdr:nvSpPr>
      <xdr:spPr>
        <a:xfrm>
          <a:off x="11950700" y="1373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E5A5A1A1-3C6B-42E5-820F-ED96C6C2703C}"/>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A9A445E4-3BFB-4B77-BD49-52C5AC70D71A}"/>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A820898F-4295-4CD9-B33C-51DB3936CFB3}"/>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49C429B2-1A68-47D2-85EB-E3294BCAAD74}"/>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B2D37A7-96E0-4D7E-9338-CBA274C72416}"/>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F0BBBF30-2691-49F6-B0B9-12F2C82D5849}"/>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95D2B70E-2712-40F5-B97B-7923131E4A68}"/>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735C1983-6098-4BB1-A77A-17DE1FDC9D8E}"/>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7050C594-B479-46CD-9533-56BA2A3AB861}"/>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108E9F41-DC13-4926-B46F-FB857AFB8E78}"/>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14B2BE08-7BF1-4CB8-93D2-B87631CEB1E1}"/>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61882494-21EC-46B1-A720-C627E73C6BBD}"/>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F708CDD6-5CF7-40D2-82CA-21C2EE3267D5}"/>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類似団体平均職員数を下回って推移している主な要因は、常備消防事業やごみ処理、し尿処理事業等を隣接する自治体に委託していることが挙げられる。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本市においては、定員管理の適正化を図るために令和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年度に業務量調査を実施し、業務量に見合った職員配置を目指している。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今後も引き続き、年齢構成の偏りが生じないように採用計画を検討するとともに、既存事業や働き方の見直しをすることで、住民サービスを低下させることなく、適正な職員定数の管理に努める。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F9534CDA-25CF-43F3-BEA5-0812BCCCFCDB}"/>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D3A5A2BA-806B-41C4-B2A8-772218FE38D4}"/>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BF1F4B3E-BBFB-4573-BECA-A4C9FACA788D}"/>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DB754282-DBA1-42AA-8F8C-4448C6F72AD3}"/>
            </a:ext>
          </a:extLst>
        </xdr:cNvPr>
        <xdr:cNvCxnSpPr/>
      </xdr:nvCxnSpPr>
      <xdr:spPr>
        <a:xfrm>
          <a:off x="116649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3C30D9EF-AFA7-4A19-A365-33B750254914}"/>
            </a:ext>
          </a:extLst>
        </xdr:cNvPr>
        <xdr:cNvSpPr txBox="1"/>
      </xdr:nvSpPr>
      <xdr:spPr>
        <a:xfrm>
          <a:off x="1097915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2ED59B67-9154-41B8-9790-D484A1B121AA}"/>
            </a:ext>
          </a:extLst>
        </xdr:cNvPr>
        <xdr:cNvCxnSpPr/>
      </xdr:nvCxnSpPr>
      <xdr:spPr>
        <a:xfrm>
          <a:off x="116649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2CC86C34-275B-4248-B39C-D7F53CBC61A4}"/>
            </a:ext>
          </a:extLst>
        </xdr:cNvPr>
        <xdr:cNvSpPr txBox="1"/>
      </xdr:nvSpPr>
      <xdr:spPr>
        <a:xfrm>
          <a:off x="1097915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B5D8203D-1DBF-4152-B866-66C3515C1121}"/>
            </a:ext>
          </a:extLst>
        </xdr:cNvPr>
        <xdr:cNvCxnSpPr/>
      </xdr:nvCxnSpPr>
      <xdr:spPr>
        <a:xfrm>
          <a:off x="116649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DA567819-D500-453A-A179-CFC43F7AF297}"/>
            </a:ext>
          </a:extLst>
        </xdr:cNvPr>
        <xdr:cNvSpPr txBox="1"/>
      </xdr:nvSpPr>
      <xdr:spPr>
        <a:xfrm>
          <a:off x="1097915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F6246871-33AD-450C-8C95-894131F7B873}"/>
            </a:ext>
          </a:extLst>
        </xdr:cNvPr>
        <xdr:cNvCxnSpPr/>
      </xdr:nvCxnSpPr>
      <xdr:spPr>
        <a:xfrm>
          <a:off x="116649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B4EB7DA-B749-4E90-8956-E964267E97B0}"/>
            </a:ext>
          </a:extLst>
        </xdr:cNvPr>
        <xdr:cNvSpPr txBox="1"/>
      </xdr:nvSpPr>
      <xdr:spPr>
        <a:xfrm>
          <a:off x="1097915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E133D93A-5FAB-4659-956A-92FF6BC24971}"/>
            </a:ext>
          </a:extLst>
        </xdr:cNvPr>
        <xdr:cNvCxnSpPr/>
      </xdr:nvCxnSpPr>
      <xdr:spPr>
        <a:xfrm>
          <a:off x="116649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3460F7D-BC2A-4E57-AC81-6EB1FC229A60}"/>
            </a:ext>
          </a:extLst>
        </xdr:cNvPr>
        <xdr:cNvSpPr txBox="1"/>
      </xdr:nvSpPr>
      <xdr:spPr>
        <a:xfrm>
          <a:off x="1097915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922786F3-9BF3-4690-9931-DCB29A0CEC2C}"/>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A79FC06E-8B49-4C6A-A5E3-3D2A6DFD8095}"/>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5398A184-5FB4-4AE7-94A7-76EAD8C97719}"/>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135185</xdr:rowOff>
    </xdr:from>
    <xdr:to>
      <xdr:col>81</xdr:col>
      <xdr:colOff>44450</xdr:colOff>
      <xdr:row>68</xdr:row>
      <xdr:rowOff>17145</xdr:rowOff>
    </xdr:to>
    <xdr:cxnSp macro="">
      <xdr:nvCxnSpPr>
        <xdr:cNvPr id="315" name="直線コネクタ 314">
          <a:extLst>
            <a:ext uri="{FF2B5EF4-FFF2-40B4-BE49-F238E27FC236}">
              <a16:creationId xmlns:a16="http://schemas.microsoft.com/office/drawing/2014/main" id="{6BAF7590-DC74-4A7A-B9BB-9DCAF8E8285E}"/>
            </a:ext>
          </a:extLst>
        </xdr:cNvPr>
        <xdr:cNvCxnSpPr/>
      </xdr:nvCxnSpPr>
      <xdr:spPr>
        <a:xfrm flipV="1">
          <a:off x="15474950" y="9876085"/>
          <a:ext cx="0" cy="1367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160672</xdr:rowOff>
    </xdr:from>
    <xdr:ext cx="762000" cy="259045"/>
    <xdr:sp macro="" textlink="">
      <xdr:nvSpPr>
        <xdr:cNvPr id="316" name="定員管理の状況最小値テキスト">
          <a:extLst>
            <a:ext uri="{FF2B5EF4-FFF2-40B4-BE49-F238E27FC236}">
              <a16:creationId xmlns:a16="http://schemas.microsoft.com/office/drawing/2014/main" id="{BE461803-D0CF-423C-9BEB-3E1849C893F5}"/>
            </a:ext>
          </a:extLst>
        </xdr:cNvPr>
        <xdr:cNvSpPr txBox="1"/>
      </xdr:nvSpPr>
      <xdr:spPr>
        <a:xfrm>
          <a:off x="15563850" y="1122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17145</xdr:rowOff>
    </xdr:from>
    <xdr:to>
      <xdr:col>81</xdr:col>
      <xdr:colOff>133350</xdr:colOff>
      <xdr:row>68</xdr:row>
      <xdr:rowOff>17145</xdr:rowOff>
    </xdr:to>
    <xdr:cxnSp macro="">
      <xdr:nvCxnSpPr>
        <xdr:cNvPr id="317" name="直線コネクタ 316">
          <a:extLst>
            <a:ext uri="{FF2B5EF4-FFF2-40B4-BE49-F238E27FC236}">
              <a16:creationId xmlns:a16="http://schemas.microsoft.com/office/drawing/2014/main" id="{4E3CE536-CE80-408A-9E97-D205138752F1}"/>
            </a:ext>
          </a:extLst>
        </xdr:cNvPr>
        <xdr:cNvCxnSpPr/>
      </xdr:nvCxnSpPr>
      <xdr:spPr>
        <a:xfrm>
          <a:off x="15405100" y="112439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50112</xdr:rowOff>
    </xdr:from>
    <xdr:ext cx="762000" cy="259045"/>
    <xdr:sp macro="" textlink="">
      <xdr:nvSpPr>
        <xdr:cNvPr id="318" name="定員管理の状況最大値テキスト">
          <a:extLst>
            <a:ext uri="{FF2B5EF4-FFF2-40B4-BE49-F238E27FC236}">
              <a16:creationId xmlns:a16="http://schemas.microsoft.com/office/drawing/2014/main" id="{C01BB847-A717-4088-9224-F2EF5836428E}"/>
            </a:ext>
          </a:extLst>
        </xdr:cNvPr>
        <xdr:cNvSpPr txBox="1"/>
      </xdr:nvSpPr>
      <xdr:spPr>
        <a:xfrm>
          <a:off x="15563850" y="962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135185</xdr:rowOff>
    </xdr:from>
    <xdr:to>
      <xdr:col>81</xdr:col>
      <xdr:colOff>133350</xdr:colOff>
      <xdr:row>59</xdr:row>
      <xdr:rowOff>135185</xdr:rowOff>
    </xdr:to>
    <xdr:cxnSp macro="">
      <xdr:nvCxnSpPr>
        <xdr:cNvPr id="319" name="直線コネクタ 318">
          <a:extLst>
            <a:ext uri="{FF2B5EF4-FFF2-40B4-BE49-F238E27FC236}">
              <a16:creationId xmlns:a16="http://schemas.microsoft.com/office/drawing/2014/main" id="{335363EF-4BE9-44D2-B3B7-A7697E325500}"/>
            </a:ext>
          </a:extLst>
        </xdr:cNvPr>
        <xdr:cNvCxnSpPr/>
      </xdr:nvCxnSpPr>
      <xdr:spPr>
        <a:xfrm>
          <a:off x="15405100" y="98760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77823</xdr:rowOff>
    </xdr:from>
    <xdr:to>
      <xdr:col>81</xdr:col>
      <xdr:colOff>44450</xdr:colOff>
      <xdr:row>61</xdr:row>
      <xdr:rowOff>89888</xdr:rowOff>
    </xdr:to>
    <xdr:cxnSp macro="">
      <xdr:nvCxnSpPr>
        <xdr:cNvPr id="320" name="直線コネクタ 319">
          <a:extLst>
            <a:ext uri="{FF2B5EF4-FFF2-40B4-BE49-F238E27FC236}">
              <a16:creationId xmlns:a16="http://schemas.microsoft.com/office/drawing/2014/main" id="{FE9C3E12-4532-4EF3-9FCB-BF7DA3A279E4}"/>
            </a:ext>
          </a:extLst>
        </xdr:cNvPr>
        <xdr:cNvCxnSpPr/>
      </xdr:nvCxnSpPr>
      <xdr:spPr>
        <a:xfrm>
          <a:off x="14712950" y="10148923"/>
          <a:ext cx="762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74312</xdr:rowOff>
    </xdr:from>
    <xdr:ext cx="762000" cy="259045"/>
    <xdr:sp macro="" textlink="">
      <xdr:nvSpPr>
        <xdr:cNvPr id="321" name="定員管理の状況平均値テキスト">
          <a:extLst>
            <a:ext uri="{FF2B5EF4-FFF2-40B4-BE49-F238E27FC236}">
              <a16:creationId xmlns:a16="http://schemas.microsoft.com/office/drawing/2014/main" id="{5BB1A9EB-EAB4-49A6-898C-FA36D05F6241}"/>
            </a:ext>
          </a:extLst>
        </xdr:cNvPr>
        <xdr:cNvSpPr txBox="1"/>
      </xdr:nvSpPr>
      <xdr:spPr>
        <a:xfrm>
          <a:off x="15563850" y="10310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22" name="フローチャート: 判断 321">
          <a:extLst>
            <a:ext uri="{FF2B5EF4-FFF2-40B4-BE49-F238E27FC236}">
              <a16:creationId xmlns:a16="http://schemas.microsoft.com/office/drawing/2014/main" id="{B6440385-4172-4040-A3A4-EB83DB6E8C83}"/>
            </a:ext>
          </a:extLst>
        </xdr:cNvPr>
        <xdr:cNvSpPr/>
      </xdr:nvSpPr>
      <xdr:spPr>
        <a:xfrm>
          <a:off x="15430500" y="103384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69779</xdr:rowOff>
    </xdr:from>
    <xdr:to>
      <xdr:col>77</xdr:col>
      <xdr:colOff>44450</xdr:colOff>
      <xdr:row>61</xdr:row>
      <xdr:rowOff>77823</xdr:rowOff>
    </xdr:to>
    <xdr:cxnSp macro="">
      <xdr:nvCxnSpPr>
        <xdr:cNvPr id="323" name="直線コネクタ 322">
          <a:extLst>
            <a:ext uri="{FF2B5EF4-FFF2-40B4-BE49-F238E27FC236}">
              <a16:creationId xmlns:a16="http://schemas.microsoft.com/office/drawing/2014/main" id="{511D7C29-78F0-4F15-BE8F-7723DA31FBBB}"/>
            </a:ext>
          </a:extLst>
        </xdr:cNvPr>
        <xdr:cNvCxnSpPr/>
      </xdr:nvCxnSpPr>
      <xdr:spPr>
        <a:xfrm>
          <a:off x="13906500" y="10140879"/>
          <a:ext cx="80645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94192</xdr:rowOff>
    </xdr:from>
    <xdr:to>
      <xdr:col>77</xdr:col>
      <xdr:colOff>95250</xdr:colOff>
      <xdr:row>63</xdr:row>
      <xdr:rowOff>24342</xdr:rowOff>
    </xdr:to>
    <xdr:sp macro="" textlink="">
      <xdr:nvSpPr>
        <xdr:cNvPr id="324" name="フローチャート: 判断 323">
          <a:extLst>
            <a:ext uri="{FF2B5EF4-FFF2-40B4-BE49-F238E27FC236}">
              <a16:creationId xmlns:a16="http://schemas.microsoft.com/office/drawing/2014/main" id="{2C2C9F8C-CFDD-4B4B-BFC5-35C8DF06838F}"/>
            </a:ext>
          </a:extLst>
        </xdr:cNvPr>
        <xdr:cNvSpPr/>
      </xdr:nvSpPr>
      <xdr:spPr>
        <a:xfrm>
          <a:off x="14668500" y="1033039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9119</xdr:rowOff>
    </xdr:from>
    <xdr:ext cx="736600" cy="259045"/>
    <xdr:sp macro="" textlink="">
      <xdr:nvSpPr>
        <xdr:cNvPr id="325" name="テキスト ボックス 324">
          <a:extLst>
            <a:ext uri="{FF2B5EF4-FFF2-40B4-BE49-F238E27FC236}">
              <a16:creationId xmlns:a16="http://schemas.microsoft.com/office/drawing/2014/main" id="{792E3711-AB71-4EC0-B996-F6E33454B631}"/>
            </a:ext>
          </a:extLst>
        </xdr:cNvPr>
        <xdr:cNvSpPr txBox="1"/>
      </xdr:nvSpPr>
      <xdr:spPr>
        <a:xfrm>
          <a:off x="14370050" y="10410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48330</xdr:rowOff>
    </xdr:from>
    <xdr:to>
      <xdr:col>72</xdr:col>
      <xdr:colOff>203200</xdr:colOff>
      <xdr:row>61</xdr:row>
      <xdr:rowOff>69779</xdr:rowOff>
    </xdr:to>
    <xdr:cxnSp macro="">
      <xdr:nvCxnSpPr>
        <xdr:cNvPr id="326" name="直線コネクタ 325">
          <a:extLst>
            <a:ext uri="{FF2B5EF4-FFF2-40B4-BE49-F238E27FC236}">
              <a16:creationId xmlns:a16="http://schemas.microsoft.com/office/drawing/2014/main" id="{CBE88D6C-25E4-4F02-9ABA-50E48972FE80}"/>
            </a:ext>
          </a:extLst>
        </xdr:cNvPr>
        <xdr:cNvCxnSpPr/>
      </xdr:nvCxnSpPr>
      <xdr:spPr>
        <a:xfrm>
          <a:off x="13106400" y="10119430"/>
          <a:ext cx="8001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49954</xdr:rowOff>
    </xdr:from>
    <xdr:to>
      <xdr:col>73</xdr:col>
      <xdr:colOff>44450</xdr:colOff>
      <xdr:row>62</xdr:row>
      <xdr:rowOff>151554</xdr:rowOff>
    </xdr:to>
    <xdr:sp macro="" textlink="">
      <xdr:nvSpPr>
        <xdr:cNvPr id="327" name="フローチャート: 判断 326">
          <a:extLst>
            <a:ext uri="{FF2B5EF4-FFF2-40B4-BE49-F238E27FC236}">
              <a16:creationId xmlns:a16="http://schemas.microsoft.com/office/drawing/2014/main" id="{735E0607-CBB7-4F13-A914-61EBB90A3A46}"/>
            </a:ext>
          </a:extLst>
        </xdr:cNvPr>
        <xdr:cNvSpPr/>
      </xdr:nvSpPr>
      <xdr:spPr>
        <a:xfrm>
          <a:off x="13868400" y="1028615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136331</xdr:rowOff>
    </xdr:from>
    <xdr:ext cx="762000" cy="259045"/>
    <xdr:sp macro="" textlink="">
      <xdr:nvSpPr>
        <xdr:cNvPr id="328" name="テキスト ボックス 327">
          <a:extLst>
            <a:ext uri="{FF2B5EF4-FFF2-40B4-BE49-F238E27FC236}">
              <a16:creationId xmlns:a16="http://schemas.microsoft.com/office/drawing/2014/main" id="{704EBF4D-453F-4E11-8D75-D83BAF47E95F}"/>
            </a:ext>
          </a:extLst>
        </xdr:cNvPr>
        <xdr:cNvSpPr txBox="1"/>
      </xdr:nvSpPr>
      <xdr:spPr>
        <a:xfrm>
          <a:off x="13557250" y="10372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42969</xdr:rowOff>
    </xdr:from>
    <xdr:to>
      <xdr:col>68</xdr:col>
      <xdr:colOff>152400</xdr:colOff>
      <xdr:row>61</xdr:row>
      <xdr:rowOff>48330</xdr:rowOff>
    </xdr:to>
    <xdr:cxnSp macro="">
      <xdr:nvCxnSpPr>
        <xdr:cNvPr id="329" name="直線コネクタ 328">
          <a:extLst>
            <a:ext uri="{FF2B5EF4-FFF2-40B4-BE49-F238E27FC236}">
              <a16:creationId xmlns:a16="http://schemas.microsoft.com/office/drawing/2014/main" id="{235D1018-87F4-410F-A95B-81E524786022}"/>
            </a:ext>
          </a:extLst>
        </xdr:cNvPr>
        <xdr:cNvCxnSpPr/>
      </xdr:nvCxnSpPr>
      <xdr:spPr>
        <a:xfrm>
          <a:off x="12293600" y="10114069"/>
          <a:ext cx="812800" cy="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72602</xdr:rowOff>
    </xdr:from>
    <xdr:to>
      <xdr:col>68</xdr:col>
      <xdr:colOff>203200</xdr:colOff>
      <xdr:row>62</xdr:row>
      <xdr:rowOff>2752</xdr:rowOff>
    </xdr:to>
    <xdr:sp macro="" textlink="">
      <xdr:nvSpPr>
        <xdr:cNvPr id="330" name="フローチャート: 判断 329">
          <a:extLst>
            <a:ext uri="{FF2B5EF4-FFF2-40B4-BE49-F238E27FC236}">
              <a16:creationId xmlns:a16="http://schemas.microsoft.com/office/drawing/2014/main" id="{3E2CC85A-7A6E-4BBF-87C6-C44277BD0531}"/>
            </a:ext>
          </a:extLst>
        </xdr:cNvPr>
        <xdr:cNvSpPr/>
      </xdr:nvSpPr>
      <xdr:spPr>
        <a:xfrm>
          <a:off x="13055600" y="10143702"/>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158979</xdr:rowOff>
    </xdr:from>
    <xdr:ext cx="762000" cy="259045"/>
    <xdr:sp macro="" textlink="">
      <xdr:nvSpPr>
        <xdr:cNvPr id="331" name="テキスト ボックス 330">
          <a:extLst>
            <a:ext uri="{FF2B5EF4-FFF2-40B4-BE49-F238E27FC236}">
              <a16:creationId xmlns:a16="http://schemas.microsoft.com/office/drawing/2014/main" id="{90FABD3D-22D0-4498-A985-D93D879A5423}"/>
            </a:ext>
          </a:extLst>
        </xdr:cNvPr>
        <xdr:cNvSpPr txBox="1"/>
      </xdr:nvSpPr>
      <xdr:spPr>
        <a:xfrm>
          <a:off x="12763500" y="10230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60537</xdr:rowOff>
    </xdr:from>
    <xdr:to>
      <xdr:col>64</xdr:col>
      <xdr:colOff>152400</xdr:colOff>
      <xdr:row>61</xdr:row>
      <xdr:rowOff>162137</xdr:rowOff>
    </xdr:to>
    <xdr:sp macro="" textlink="">
      <xdr:nvSpPr>
        <xdr:cNvPr id="332" name="フローチャート: 判断 331">
          <a:extLst>
            <a:ext uri="{FF2B5EF4-FFF2-40B4-BE49-F238E27FC236}">
              <a16:creationId xmlns:a16="http://schemas.microsoft.com/office/drawing/2014/main" id="{4B9345EC-4549-4A85-A18B-0D714E5F958C}"/>
            </a:ext>
          </a:extLst>
        </xdr:cNvPr>
        <xdr:cNvSpPr/>
      </xdr:nvSpPr>
      <xdr:spPr>
        <a:xfrm>
          <a:off x="12242800" y="101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146914</xdr:rowOff>
    </xdr:from>
    <xdr:ext cx="762000" cy="259045"/>
    <xdr:sp macro="" textlink="">
      <xdr:nvSpPr>
        <xdr:cNvPr id="333" name="テキスト ボックス 332">
          <a:extLst>
            <a:ext uri="{FF2B5EF4-FFF2-40B4-BE49-F238E27FC236}">
              <a16:creationId xmlns:a16="http://schemas.microsoft.com/office/drawing/2014/main" id="{B05B0FD0-4710-496E-BF7B-AF2BD45B0333}"/>
            </a:ext>
          </a:extLst>
        </xdr:cNvPr>
        <xdr:cNvSpPr txBox="1"/>
      </xdr:nvSpPr>
      <xdr:spPr>
        <a:xfrm>
          <a:off x="11950700" y="10218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20261B19-5EF4-4D35-A45E-C17AD0AE1887}"/>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F8BCC22D-4606-4CBC-8487-3FDBBF0E3D5C}"/>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FC5D6A3A-288F-4753-B00D-669E89398A4D}"/>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650F31B5-5325-441B-BB39-1C8792B4ED85}"/>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F1140748-21D3-4CDC-A4DE-A697A1290FAC}"/>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39088</xdr:rowOff>
    </xdr:from>
    <xdr:to>
      <xdr:col>81</xdr:col>
      <xdr:colOff>95250</xdr:colOff>
      <xdr:row>61</xdr:row>
      <xdr:rowOff>140688</xdr:rowOff>
    </xdr:to>
    <xdr:sp macro="" textlink="">
      <xdr:nvSpPr>
        <xdr:cNvPr id="339" name="楕円 338">
          <a:extLst>
            <a:ext uri="{FF2B5EF4-FFF2-40B4-BE49-F238E27FC236}">
              <a16:creationId xmlns:a16="http://schemas.microsoft.com/office/drawing/2014/main" id="{0F48CF21-09F8-4F93-987A-6F5C121FF0BF}"/>
            </a:ext>
          </a:extLst>
        </xdr:cNvPr>
        <xdr:cNvSpPr/>
      </xdr:nvSpPr>
      <xdr:spPr>
        <a:xfrm>
          <a:off x="15430500" y="1011018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55615</xdr:rowOff>
    </xdr:from>
    <xdr:ext cx="762000" cy="259045"/>
    <xdr:sp macro="" textlink="">
      <xdr:nvSpPr>
        <xdr:cNvPr id="340" name="定員管理の状況該当値テキスト">
          <a:extLst>
            <a:ext uri="{FF2B5EF4-FFF2-40B4-BE49-F238E27FC236}">
              <a16:creationId xmlns:a16="http://schemas.microsoft.com/office/drawing/2014/main" id="{D21CCD33-FB3A-4109-879D-2D169868658F}"/>
            </a:ext>
          </a:extLst>
        </xdr:cNvPr>
        <xdr:cNvSpPr txBox="1"/>
      </xdr:nvSpPr>
      <xdr:spPr>
        <a:xfrm>
          <a:off x="15563850" y="996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27023</xdr:rowOff>
    </xdr:from>
    <xdr:to>
      <xdr:col>77</xdr:col>
      <xdr:colOff>95250</xdr:colOff>
      <xdr:row>61</xdr:row>
      <xdr:rowOff>128623</xdr:rowOff>
    </xdr:to>
    <xdr:sp macro="" textlink="">
      <xdr:nvSpPr>
        <xdr:cNvPr id="341" name="楕円 340">
          <a:extLst>
            <a:ext uri="{FF2B5EF4-FFF2-40B4-BE49-F238E27FC236}">
              <a16:creationId xmlns:a16="http://schemas.microsoft.com/office/drawing/2014/main" id="{9BCEA804-31A8-4977-84F6-8EF31A670412}"/>
            </a:ext>
          </a:extLst>
        </xdr:cNvPr>
        <xdr:cNvSpPr/>
      </xdr:nvSpPr>
      <xdr:spPr>
        <a:xfrm>
          <a:off x="14668500" y="1009812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138800</xdr:rowOff>
    </xdr:from>
    <xdr:ext cx="736600" cy="259045"/>
    <xdr:sp macro="" textlink="">
      <xdr:nvSpPr>
        <xdr:cNvPr id="342" name="テキスト ボックス 341">
          <a:extLst>
            <a:ext uri="{FF2B5EF4-FFF2-40B4-BE49-F238E27FC236}">
              <a16:creationId xmlns:a16="http://schemas.microsoft.com/office/drawing/2014/main" id="{1E89C708-7F8B-4D0D-9163-28ABC3258681}"/>
            </a:ext>
          </a:extLst>
        </xdr:cNvPr>
        <xdr:cNvSpPr txBox="1"/>
      </xdr:nvSpPr>
      <xdr:spPr>
        <a:xfrm>
          <a:off x="14370050" y="9879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18979</xdr:rowOff>
    </xdr:from>
    <xdr:to>
      <xdr:col>73</xdr:col>
      <xdr:colOff>44450</xdr:colOff>
      <xdr:row>61</xdr:row>
      <xdr:rowOff>120579</xdr:rowOff>
    </xdr:to>
    <xdr:sp macro="" textlink="">
      <xdr:nvSpPr>
        <xdr:cNvPr id="343" name="楕円 342">
          <a:extLst>
            <a:ext uri="{FF2B5EF4-FFF2-40B4-BE49-F238E27FC236}">
              <a16:creationId xmlns:a16="http://schemas.microsoft.com/office/drawing/2014/main" id="{6928FC12-45A9-4FB8-8AA8-19BCC80BCE18}"/>
            </a:ext>
          </a:extLst>
        </xdr:cNvPr>
        <xdr:cNvSpPr/>
      </xdr:nvSpPr>
      <xdr:spPr>
        <a:xfrm>
          <a:off x="13868400" y="1009007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130756</xdr:rowOff>
    </xdr:from>
    <xdr:ext cx="762000" cy="259045"/>
    <xdr:sp macro="" textlink="">
      <xdr:nvSpPr>
        <xdr:cNvPr id="344" name="テキスト ボックス 343">
          <a:extLst>
            <a:ext uri="{FF2B5EF4-FFF2-40B4-BE49-F238E27FC236}">
              <a16:creationId xmlns:a16="http://schemas.microsoft.com/office/drawing/2014/main" id="{C1594359-4275-45FE-B128-63B159B99D5C}"/>
            </a:ext>
          </a:extLst>
        </xdr:cNvPr>
        <xdr:cNvSpPr txBox="1"/>
      </xdr:nvSpPr>
      <xdr:spPr>
        <a:xfrm>
          <a:off x="13557250" y="9871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168980</xdr:rowOff>
    </xdr:from>
    <xdr:to>
      <xdr:col>68</xdr:col>
      <xdr:colOff>203200</xdr:colOff>
      <xdr:row>61</xdr:row>
      <xdr:rowOff>99130</xdr:rowOff>
    </xdr:to>
    <xdr:sp macro="" textlink="">
      <xdr:nvSpPr>
        <xdr:cNvPr id="345" name="楕円 344">
          <a:extLst>
            <a:ext uri="{FF2B5EF4-FFF2-40B4-BE49-F238E27FC236}">
              <a16:creationId xmlns:a16="http://schemas.microsoft.com/office/drawing/2014/main" id="{D83C1B9E-43FF-421E-ACB1-3F7DD0C1A7FC}"/>
            </a:ext>
          </a:extLst>
        </xdr:cNvPr>
        <xdr:cNvSpPr/>
      </xdr:nvSpPr>
      <xdr:spPr>
        <a:xfrm>
          <a:off x="13055600" y="10068630"/>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109307</xdr:rowOff>
    </xdr:from>
    <xdr:ext cx="762000" cy="259045"/>
    <xdr:sp macro="" textlink="">
      <xdr:nvSpPr>
        <xdr:cNvPr id="346" name="テキスト ボックス 345">
          <a:extLst>
            <a:ext uri="{FF2B5EF4-FFF2-40B4-BE49-F238E27FC236}">
              <a16:creationId xmlns:a16="http://schemas.microsoft.com/office/drawing/2014/main" id="{954CBCA0-FE40-41AD-8315-CBB7FB576F9C}"/>
            </a:ext>
          </a:extLst>
        </xdr:cNvPr>
        <xdr:cNvSpPr txBox="1"/>
      </xdr:nvSpPr>
      <xdr:spPr>
        <a:xfrm>
          <a:off x="12763500" y="985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163619</xdr:rowOff>
    </xdr:from>
    <xdr:to>
      <xdr:col>64</xdr:col>
      <xdr:colOff>152400</xdr:colOff>
      <xdr:row>61</xdr:row>
      <xdr:rowOff>93769</xdr:rowOff>
    </xdr:to>
    <xdr:sp macro="" textlink="">
      <xdr:nvSpPr>
        <xdr:cNvPr id="347" name="楕円 346">
          <a:extLst>
            <a:ext uri="{FF2B5EF4-FFF2-40B4-BE49-F238E27FC236}">
              <a16:creationId xmlns:a16="http://schemas.microsoft.com/office/drawing/2014/main" id="{E2BD6965-91ED-4474-B538-490920029503}"/>
            </a:ext>
          </a:extLst>
        </xdr:cNvPr>
        <xdr:cNvSpPr/>
      </xdr:nvSpPr>
      <xdr:spPr>
        <a:xfrm>
          <a:off x="12242800" y="1006961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103946</xdr:rowOff>
    </xdr:from>
    <xdr:ext cx="762000" cy="259045"/>
    <xdr:sp macro="" textlink="">
      <xdr:nvSpPr>
        <xdr:cNvPr id="348" name="テキスト ボックス 347">
          <a:extLst>
            <a:ext uri="{FF2B5EF4-FFF2-40B4-BE49-F238E27FC236}">
              <a16:creationId xmlns:a16="http://schemas.microsoft.com/office/drawing/2014/main" id="{22C03268-D5DC-4176-900D-5D804D0F8AEB}"/>
            </a:ext>
          </a:extLst>
        </xdr:cNvPr>
        <xdr:cNvSpPr txBox="1"/>
      </xdr:nvSpPr>
      <xdr:spPr>
        <a:xfrm>
          <a:off x="11950700" y="984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B7096355-CA5E-4639-83DF-C98C5058D21F}"/>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589FC385-E6DB-4297-890E-1AE527D08EE7}"/>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C170272-2E83-49A1-8DFC-5B3301CE5CD9}"/>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5F1AA3DA-06B7-41A3-B0E3-CFE7F8DDEE13}"/>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BA3FD199-CD90-48B6-85F9-3B1E932F62B9}"/>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41D31A6C-1CAC-487F-976D-D8F965F9BCE8}"/>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C94340AA-B0BF-4BF3-8A37-20A14A1AC4BB}"/>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69548C60-A059-4354-9F6B-624A0B21FFCE}"/>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31D67A81-57DB-4CA2-993C-E5463EEFD19F}"/>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FC484B5C-D288-406A-A60C-089A5F91A869}"/>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3D611CA9-2BA8-432C-8AF3-3291BA62BB1E}"/>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1C16BBE9-CDA7-47B3-9C5C-7BCB5895EC07}"/>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94EA8605-BAAC-4645-BB1A-C60F845C8F55}"/>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合併以来、地方債発行額の抑制や交付税措置のある有利な地方債の発行に努めてきた結果、前年度より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ポイント増加したが、類似団体平均と比較すると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回る数値となった。また、全国平均及び群馬平均と比較しても低い数値ではあるが、今後大型公共事業の実施における公債費の増加が見込まれていることから、当該比率は増加していくことが想定され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現在計画中の大型公共事業については、緊急性や市民ニーズ等を十分に考慮した上で取捨選択し、計画的な地方債の発行を行い、財政の健全化に努める。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5FB3547D-D294-4728-AC49-56AA31D21B8D}"/>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EFE93F9-3C51-4C5C-B2AB-F69CD9CA7A92}"/>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66C72E21-4F35-405A-8507-3C19D0683F8A}"/>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C497C877-F2BD-40E0-91C8-BD345E68DF71}"/>
            </a:ext>
          </a:extLst>
        </xdr:cNvPr>
        <xdr:cNvCxnSpPr/>
      </xdr:nvCxnSpPr>
      <xdr:spPr>
        <a:xfrm>
          <a:off x="116649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5949C186-B191-4DEF-8524-0FC394AEBFC7}"/>
            </a:ext>
          </a:extLst>
        </xdr:cNvPr>
        <xdr:cNvSpPr txBox="1"/>
      </xdr:nvSpPr>
      <xdr:spPr>
        <a:xfrm>
          <a:off x="1097915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1C65078F-1029-45F1-A287-FD0FDC2A34FF}"/>
            </a:ext>
          </a:extLst>
        </xdr:cNvPr>
        <xdr:cNvCxnSpPr/>
      </xdr:nvCxnSpPr>
      <xdr:spPr>
        <a:xfrm>
          <a:off x="116649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2C316CB6-76C9-421F-8D0C-38F98F0919F0}"/>
            </a:ext>
          </a:extLst>
        </xdr:cNvPr>
        <xdr:cNvSpPr txBox="1"/>
      </xdr:nvSpPr>
      <xdr:spPr>
        <a:xfrm>
          <a:off x="1097915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BCFEAC98-11B6-465B-8154-8299E056E6ED}"/>
            </a:ext>
          </a:extLst>
        </xdr:cNvPr>
        <xdr:cNvCxnSpPr/>
      </xdr:nvCxnSpPr>
      <xdr:spPr>
        <a:xfrm>
          <a:off x="116649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8B3FE9A5-2C82-41C3-86EC-663591913B12}"/>
            </a:ext>
          </a:extLst>
        </xdr:cNvPr>
        <xdr:cNvSpPr txBox="1"/>
      </xdr:nvSpPr>
      <xdr:spPr>
        <a:xfrm>
          <a:off x="1097915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E7FA5E41-60EA-4EB9-B59D-1600C7450379}"/>
            </a:ext>
          </a:extLst>
        </xdr:cNvPr>
        <xdr:cNvCxnSpPr/>
      </xdr:nvCxnSpPr>
      <xdr:spPr>
        <a:xfrm>
          <a:off x="116649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22C4112D-B773-44F0-BD10-070C857A287F}"/>
            </a:ext>
          </a:extLst>
        </xdr:cNvPr>
        <xdr:cNvSpPr txBox="1"/>
      </xdr:nvSpPr>
      <xdr:spPr>
        <a:xfrm>
          <a:off x="1097915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D457207D-D1AD-4E0E-B133-DBB9E6305CF2}"/>
            </a:ext>
          </a:extLst>
        </xdr:cNvPr>
        <xdr:cNvCxnSpPr/>
      </xdr:nvCxnSpPr>
      <xdr:spPr>
        <a:xfrm>
          <a:off x="116649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D29E7754-8952-473F-894B-9BF952566B90}"/>
            </a:ext>
          </a:extLst>
        </xdr:cNvPr>
        <xdr:cNvSpPr txBox="1"/>
      </xdr:nvSpPr>
      <xdr:spPr>
        <a:xfrm>
          <a:off x="1097915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34F5AD99-29DD-41F2-BA43-85FAE8C4F48E}"/>
            </a:ext>
          </a:extLst>
        </xdr:cNvPr>
        <xdr:cNvCxnSpPr/>
      </xdr:nvCxnSpPr>
      <xdr:spPr>
        <a:xfrm>
          <a:off x="116649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6" name="テキスト ボックス 375">
          <a:extLst>
            <a:ext uri="{FF2B5EF4-FFF2-40B4-BE49-F238E27FC236}">
              <a16:creationId xmlns:a16="http://schemas.microsoft.com/office/drawing/2014/main" id="{ADDCDC25-5160-4462-AD57-599073228000}"/>
            </a:ext>
          </a:extLst>
        </xdr:cNvPr>
        <xdr:cNvSpPr txBox="1"/>
      </xdr:nvSpPr>
      <xdr:spPr>
        <a:xfrm>
          <a:off x="10979150" y="576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38F1CC1D-4F10-4A6A-9EAF-49C169BBB736}"/>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EED18E8D-97A6-408C-8178-3DF73E15433D}"/>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51102</xdr:rowOff>
    </xdr:to>
    <xdr:cxnSp macro="">
      <xdr:nvCxnSpPr>
        <xdr:cNvPr id="379" name="直線コネクタ 378">
          <a:extLst>
            <a:ext uri="{FF2B5EF4-FFF2-40B4-BE49-F238E27FC236}">
              <a16:creationId xmlns:a16="http://schemas.microsoft.com/office/drawing/2014/main" id="{9EE26BE6-88B4-4720-B85C-78456ADB1A27}"/>
            </a:ext>
          </a:extLst>
        </xdr:cNvPr>
        <xdr:cNvCxnSpPr/>
      </xdr:nvCxnSpPr>
      <xdr:spPr>
        <a:xfrm flipV="1">
          <a:off x="15474950" y="5900964"/>
          <a:ext cx="0" cy="1579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0" name="公債費負担の状況最小値テキスト">
          <a:extLst>
            <a:ext uri="{FF2B5EF4-FFF2-40B4-BE49-F238E27FC236}">
              <a16:creationId xmlns:a16="http://schemas.microsoft.com/office/drawing/2014/main" id="{6E84596B-5E1A-47DF-8CF2-DBB0A8D702B6}"/>
            </a:ext>
          </a:extLst>
        </xdr:cNvPr>
        <xdr:cNvSpPr txBox="1"/>
      </xdr:nvSpPr>
      <xdr:spPr>
        <a:xfrm>
          <a:off x="15563850" y="7452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1" name="直線コネクタ 380">
          <a:extLst>
            <a:ext uri="{FF2B5EF4-FFF2-40B4-BE49-F238E27FC236}">
              <a16:creationId xmlns:a16="http://schemas.microsoft.com/office/drawing/2014/main" id="{D842625B-8673-4A48-8FCB-1731EE7833F9}"/>
            </a:ext>
          </a:extLst>
        </xdr:cNvPr>
        <xdr:cNvCxnSpPr/>
      </xdr:nvCxnSpPr>
      <xdr:spPr>
        <a:xfrm>
          <a:off x="15405100" y="74806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2" name="公債費負担の状況最大値テキスト">
          <a:extLst>
            <a:ext uri="{FF2B5EF4-FFF2-40B4-BE49-F238E27FC236}">
              <a16:creationId xmlns:a16="http://schemas.microsoft.com/office/drawing/2014/main" id="{AFA6DA94-AA5E-4B15-BF73-8BADC1DC4044}"/>
            </a:ext>
          </a:extLst>
        </xdr:cNvPr>
        <xdr:cNvSpPr txBox="1"/>
      </xdr:nvSpPr>
      <xdr:spPr>
        <a:xfrm>
          <a:off x="15563850" y="565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3" name="直線コネクタ 382">
          <a:extLst>
            <a:ext uri="{FF2B5EF4-FFF2-40B4-BE49-F238E27FC236}">
              <a16:creationId xmlns:a16="http://schemas.microsoft.com/office/drawing/2014/main" id="{8406AB6B-6A6F-46E4-91BB-3F3B5FF72910}"/>
            </a:ext>
          </a:extLst>
        </xdr:cNvPr>
        <xdr:cNvCxnSpPr/>
      </xdr:nvCxnSpPr>
      <xdr:spPr>
        <a:xfrm>
          <a:off x="15405100" y="59009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44752</xdr:rowOff>
    </xdr:from>
    <xdr:to>
      <xdr:col>81</xdr:col>
      <xdr:colOff>44450</xdr:colOff>
      <xdr:row>38</xdr:row>
      <xdr:rowOff>79224</xdr:rowOff>
    </xdr:to>
    <xdr:cxnSp macro="">
      <xdr:nvCxnSpPr>
        <xdr:cNvPr id="384" name="直線コネクタ 383">
          <a:extLst>
            <a:ext uri="{FF2B5EF4-FFF2-40B4-BE49-F238E27FC236}">
              <a16:creationId xmlns:a16="http://schemas.microsoft.com/office/drawing/2014/main" id="{D670542F-6AE9-4FD9-B64E-F1929CFD6E99}"/>
            </a:ext>
          </a:extLst>
        </xdr:cNvPr>
        <xdr:cNvCxnSpPr/>
      </xdr:nvCxnSpPr>
      <xdr:spPr>
        <a:xfrm>
          <a:off x="14712950" y="6318552"/>
          <a:ext cx="762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151692</xdr:rowOff>
    </xdr:from>
    <xdr:ext cx="762000" cy="259045"/>
    <xdr:sp macro="" textlink="">
      <xdr:nvSpPr>
        <xdr:cNvPr id="385" name="公債費負担の状況平均値テキスト">
          <a:extLst>
            <a:ext uri="{FF2B5EF4-FFF2-40B4-BE49-F238E27FC236}">
              <a16:creationId xmlns:a16="http://schemas.microsoft.com/office/drawing/2014/main" id="{BA316DE7-7E1A-44D8-AB9B-955815C9B589}"/>
            </a:ext>
          </a:extLst>
        </xdr:cNvPr>
        <xdr:cNvSpPr txBox="1"/>
      </xdr:nvSpPr>
      <xdr:spPr>
        <a:xfrm>
          <a:off x="15563850" y="6755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386" name="フローチャート: 判断 385">
          <a:extLst>
            <a:ext uri="{FF2B5EF4-FFF2-40B4-BE49-F238E27FC236}">
              <a16:creationId xmlns:a16="http://schemas.microsoft.com/office/drawing/2014/main" id="{B1C63496-C5EB-4471-A940-DB499593607B}"/>
            </a:ext>
          </a:extLst>
        </xdr:cNvPr>
        <xdr:cNvSpPr/>
      </xdr:nvSpPr>
      <xdr:spPr>
        <a:xfrm>
          <a:off x="15430500" y="677726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33262</xdr:rowOff>
    </xdr:from>
    <xdr:to>
      <xdr:col>77</xdr:col>
      <xdr:colOff>44450</xdr:colOff>
      <xdr:row>38</xdr:row>
      <xdr:rowOff>44752</xdr:rowOff>
    </xdr:to>
    <xdr:cxnSp macro="">
      <xdr:nvCxnSpPr>
        <xdr:cNvPr id="387" name="直線コネクタ 386">
          <a:extLst>
            <a:ext uri="{FF2B5EF4-FFF2-40B4-BE49-F238E27FC236}">
              <a16:creationId xmlns:a16="http://schemas.microsoft.com/office/drawing/2014/main" id="{883CB5F1-05F2-458C-9798-741375171236}"/>
            </a:ext>
          </a:extLst>
        </xdr:cNvPr>
        <xdr:cNvCxnSpPr/>
      </xdr:nvCxnSpPr>
      <xdr:spPr>
        <a:xfrm>
          <a:off x="13906500" y="6307062"/>
          <a:ext cx="80645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168124</xdr:rowOff>
    </xdr:from>
    <xdr:to>
      <xdr:col>77</xdr:col>
      <xdr:colOff>95250</xdr:colOff>
      <xdr:row>41</xdr:row>
      <xdr:rowOff>98274</xdr:rowOff>
    </xdr:to>
    <xdr:sp macro="" textlink="">
      <xdr:nvSpPr>
        <xdr:cNvPr id="388" name="フローチャート: 判断 387">
          <a:extLst>
            <a:ext uri="{FF2B5EF4-FFF2-40B4-BE49-F238E27FC236}">
              <a16:creationId xmlns:a16="http://schemas.microsoft.com/office/drawing/2014/main" id="{DC4EC22C-28D5-42E0-A28C-81C4DEC0C015}"/>
            </a:ext>
          </a:extLst>
        </xdr:cNvPr>
        <xdr:cNvSpPr/>
      </xdr:nvSpPr>
      <xdr:spPr>
        <a:xfrm>
          <a:off x="14668500" y="677212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83051</xdr:rowOff>
    </xdr:from>
    <xdr:ext cx="736600" cy="259045"/>
    <xdr:sp macro="" textlink="">
      <xdr:nvSpPr>
        <xdr:cNvPr id="389" name="テキスト ボックス 388">
          <a:extLst>
            <a:ext uri="{FF2B5EF4-FFF2-40B4-BE49-F238E27FC236}">
              <a16:creationId xmlns:a16="http://schemas.microsoft.com/office/drawing/2014/main" id="{62F5298B-F6F9-4346-8E37-FFAC7CE0675F}"/>
            </a:ext>
          </a:extLst>
        </xdr:cNvPr>
        <xdr:cNvSpPr txBox="1"/>
      </xdr:nvSpPr>
      <xdr:spPr>
        <a:xfrm>
          <a:off x="14370050" y="6852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33262</xdr:rowOff>
    </xdr:from>
    <xdr:to>
      <xdr:col>72</xdr:col>
      <xdr:colOff>203200</xdr:colOff>
      <xdr:row>38</xdr:row>
      <xdr:rowOff>33262</xdr:rowOff>
    </xdr:to>
    <xdr:cxnSp macro="">
      <xdr:nvCxnSpPr>
        <xdr:cNvPr id="390" name="直線コネクタ 389">
          <a:extLst>
            <a:ext uri="{FF2B5EF4-FFF2-40B4-BE49-F238E27FC236}">
              <a16:creationId xmlns:a16="http://schemas.microsoft.com/office/drawing/2014/main" id="{4A795D40-7D57-4D25-A973-D63A313974EC}"/>
            </a:ext>
          </a:extLst>
        </xdr:cNvPr>
        <xdr:cNvCxnSpPr/>
      </xdr:nvCxnSpPr>
      <xdr:spPr>
        <a:xfrm>
          <a:off x="13106400" y="630706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31145</xdr:rowOff>
    </xdr:from>
    <xdr:to>
      <xdr:col>73</xdr:col>
      <xdr:colOff>44450</xdr:colOff>
      <xdr:row>41</xdr:row>
      <xdr:rowOff>132745</xdr:rowOff>
    </xdr:to>
    <xdr:sp macro="" textlink="">
      <xdr:nvSpPr>
        <xdr:cNvPr id="391" name="フローチャート: 判断 390">
          <a:extLst>
            <a:ext uri="{FF2B5EF4-FFF2-40B4-BE49-F238E27FC236}">
              <a16:creationId xmlns:a16="http://schemas.microsoft.com/office/drawing/2014/main" id="{C2C87E58-1A19-4666-B7C5-044E31F36328}"/>
            </a:ext>
          </a:extLst>
        </xdr:cNvPr>
        <xdr:cNvSpPr/>
      </xdr:nvSpPr>
      <xdr:spPr>
        <a:xfrm>
          <a:off x="13868400" y="68002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117522</xdr:rowOff>
    </xdr:from>
    <xdr:ext cx="762000" cy="259045"/>
    <xdr:sp macro="" textlink="">
      <xdr:nvSpPr>
        <xdr:cNvPr id="392" name="テキスト ボックス 391">
          <a:extLst>
            <a:ext uri="{FF2B5EF4-FFF2-40B4-BE49-F238E27FC236}">
              <a16:creationId xmlns:a16="http://schemas.microsoft.com/office/drawing/2014/main" id="{83BBD931-9B55-4084-88EF-C25A0A05A423}"/>
            </a:ext>
          </a:extLst>
        </xdr:cNvPr>
        <xdr:cNvSpPr txBox="1"/>
      </xdr:nvSpPr>
      <xdr:spPr>
        <a:xfrm>
          <a:off x="13557250" y="6886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33262</xdr:rowOff>
    </xdr:from>
    <xdr:to>
      <xdr:col>68</xdr:col>
      <xdr:colOff>152400</xdr:colOff>
      <xdr:row>38</xdr:row>
      <xdr:rowOff>44752</xdr:rowOff>
    </xdr:to>
    <xdr:cxnSp macro="">
      <xdr:nvCxnSpPr>
        <xdr:cNvPr id="393" name="直線コネクタ 392">
          <a:extLst>
            <a:ext uri="{FF2B5EF4-FFF2-40B4-BE49-F238E27FC236}">
              <a16:creationId xmlns:a16="http://schemas.microsoft.com/office/drawing/2014/main" id="{0F03B7C4-8704-4F1E-845E-32F80C9E9BDB}"/>
            </a:ext>
          </a:extLst>
        </xdr:cNvPr>
        <xdr:cNvCxnSpPr/>
      </xdr:nvCxnSpPr>
      <xdr:spPr>
        <a:xfrm flipV="1">
          <a:off x="12293600" y="6307062"/>
          <a:ext cx="8128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4" name="フローチャート: 判断 393">
          <a:extLst>
            <a:ext uri="{FF2B5EF4-FFF2-40B4-BE49-F238E27FC236}">
              <a16:creationId xmlns:a16="http://schemas.microsoft.com/office/drawing/2014/main" id="{FB3E3698-2FF2-4C68-94D3-CB47E9B8FFD3}"/>
            </a:ext>
          </a:extLst>
        </xdr:cNvPr>
        <xdr:cNvSpPr/>
      </xdr:nvSpPr>
      <xdr:spPr>
        <a:xfrm>
          <a:off x="13055600" y="6583135"/>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59162</xdr:rowOff>
    </xdr:from>
    <xdr:ext cx="762000" cy="259045"/>
    <xdr:sp macro="" textlink="">
      <xdr:nvSpPr>
        <xdr:cNvPr id="395" name="テキスト ボックス 394">
          <a:extLst>
            <a:ext uri="{FF2B5EF4-FFF2-40B4-BE49-F238E27FC236}">
              <a16:creationId xmlns:a16="http://schemas.microsoft.com/office/drawing/2014/main" id="{325AB89F-EAE8-4C96-A103-61B6860D03DC}"/>
            </a:ext>
          </a:extLst>
        </xdr:cNvPr>
        <xdr:cNvSpPr txBox="1"/>
      </xdr:nvSpPr>
      <xdr:spPr>
        <a:xfrm>
          <a:off x="12763500" y="666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7257</xdr:rowOff>
    </xdr:from>
    <xdr:to>
      <xdr:col>64</xdr:col>
      <xdr:colOff>152400</xdr:colOff>
      <xdr:row>40</xdr:row>
      <xdr:rowOff>108857</xdr:rowOff>
    </xdr:to>
    <xdr:sp macro="" textlink="">
      <xdr:nvSpPr>
        <xdr:cNvPr id="396" name="フローチャート: 判断 395">
          <a:extLst>
            <a:ext uri="{FF2B5EF4-FFF2-40B4-BE49-F238E27FC236}">
              <a16:creationId xmlns:a16="http://schemas.microsoft.com/office/drawing/2014/main" id="{21DF1E6A-3D70-4FE9-810E-9C183EF3264C}"/>
            </a:ext>
          </a:extLst>
        </xdr:cNvPr>
        <xdr:cNvSpPr/>
      </xdr:nvSpPr>
      <xdr:spPr>
        <a:xfrm>
          <a:off x="122428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93634</xdr:rowOff>
    </xdr:from>
    <xdr:ext cx="762000" cy="259045"/>
    <xdr:sp macro="" textlink="">
      <xdr:nvSpPr>
        <xdr:cNvPr id="397" name="テキスト ボックス 396">
          <a:extLst>
            <a:ext uri="{FF2B5EF4-FFF2-40B4-BE49-F238E27FC236}">
              <a16:creationId xmlns:a16="http://schemas.microsoft.com/office/drawing/2014/main" id="{BF8006CB-4B68-428A-A30E-56D3DDA318F8}"/>
            </a:ext>
          </a:extLst>
        </xdr:cNvPr>
        <xdr:cNvSpPr txBox="1"/>
      </xdr:nvSpPr>
      <xdr:spPr>
        <a:xfrm>
          <a:off x="11950700" y="669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888C770C-A19E-4965-B128-1789857FBC2D}"/>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1A9AE60B-4300-4CF9-8282-0A56E7648E5E}"/>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45138F81-53A9-4E23-87B3-E6504E8B502A}"/>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B5168292-F5EC-4A34-A81D-4D4571E293BE}"/>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2468FE86-8EC7-423A-B3CD-420F535E1EAB}"/>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28424</xdr:rowOff>
    </xdr:from>
    <xdr:to>
      <xdr:col>81</xdr:col>
      <xdr:colOff>95250</xdr:colOff>
      <xdr:row>38</xdr:row>
      <xdr:rowOff>130024</xdr:rowOff>
    </xdr:to>
    <xdr:sp macro="" textlink="">
      <xdr:nvSpPr>
        <xdr:cNvPr id="403" name="楕円 402">
          <a:extLst>
            <a:ext uri="{FF2B5EF4-FFF2-40B4-BE49-F238E27FC236}">
              <a16:creationId xmlns:a16="http://schemas.microsoft.com/office/drawing/2014/main" id="{619D3CB3-D534-4274-A4AF-70C41C154C52}"/>
            </a:ext>
          </a:extLst>
        </xdr:cNvPr>
        <xdr:cNvSpPr/>
      </xdr:nvSpPr>
      <xdr:spPr>
        <a:xfrm>
          <a:off x="15430500" y="630222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44951</xdr:rowOff>
    </xdr:from>
    <xdr:ext cx="762000" cy="259045"/>
    <xdr:sp macro="" textlink="">
      <xdr:nvSpPr>
        <xdr:cNvPr id="404" name="公債費負担の状況該当値テキスト">
          <a:extLst>
            <a:ext uri="{FF2B5EF4-FFF2-40B4-BE49-F238E27FC236}">
              <a16:creationId xmlns:a16="http://schemas.microsoft.com/office/drawing/2014/main" id="{9A4ACC8B-320F-4B14-B8CD-BBD7B1657761}"/>
            </a:ext>
          </a:extLst>
        </xdr:cNvPr>
        <xdr:cNvSpPr txBox="1"/>
      </xdr:nvSpPr>
      <xdr:spPr>
        <a:xfrm>
          <a:off x="15563850" y="6153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165402</xdr:rowOff>
    </xdr:from>
    <xdr:to>
      <xdr:col>77</xdr:col>
      <xdr:colOff>95250</xdr:colOff>
      <xdr:row>38</xdr:row>
      <xdr:rowOff>95552</xdr:rowOff>
    </xdr:to>
    <xdr:sp macro="" textlink="">
      <xdr:nvSpPr>
        <xdr:cNvPr id="405" name="楕円 404">
          <a:extLst>
            <a:ext uri="{FF2B5EF4-FFF2-40B4-BE49-F238E27FC236}">
              <a16:creationId xmlns:a16="http://schemas.microsoft.com/office/drawing/2014/main" id="{12989E79-1137-48D2-AB72-779727C91592}"/>
            </a:ext>
          </a:extLst>
        </xdr:cNvPr>
        <xdr:cNvSpPr/>
      </xdr:nvSpPr>
      <xdr:spPr>
        <a:xfrm>
          <a:off x="14668500" y="627410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105729</xdr:rowOff>
    </xdr:from>
    <xdr:ext cx="736600" cy="259045"/>
    <xdr:sp macro="" textlink="">
      <xdr:nvSpPr>
        <xdr:cNvPr id="406" name="テキスト ボックス 405">
          <a:extLst>
            <a:ext uri="{FF2B5EF4-FFF2-40B4-BE49-F238E27FC236}">
              <a16:creationId xmlns:a16="http://schemas.microsoft.com/office/drawing/2014/main" id="{66543095-127E-4110-AEC9-EAE8D8CBAD81}"/>
            </a:ext>
          </a:extLst>
        </xdr:cNvPr>
        <xdr:cNvSpPr txBox="1"/>
      </xdr:nvSpPr>
      <xdr:spPr>
        <a:xfrm>
          <a:off x="14370050" y="604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153912</xdr:rowOff>
    </xdr:from>
    <xdr:to>
      <xdr:col>73</xdr:col>
      <xdr:colOff>44450</xdr:colOff>
      <xdr:row>38</xdr:row>
      <xdr:rowOff>84062</xdr:rowOff>
    </xdr:to>
    <xdr:sp macro="" textlink="">
      <xdr:nvSpPr>
        <xdr:cNvPr id="407" name="楕円 406">
          <a:extLst>
            <a:ext uri="{FF2B5EF4-FFF2-40B4-BE49-F238E27FC236}">
              <a16:creationId xmlns:a16="http://schemas.microsoft.com/office/drawing/2014/main" id="{DCA1CFC6-9699-4994-A880-79C63169F261}"/>
            </a:ext>
          </a:extLst>
        </xdr:cNvPr>
        <xdr:cNvSpPr/>
      </xdr:nvSpPr>
      <xdr:spPr>
        <a:xfrm>
          <a:off x="13868400" y="626261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94239</xdr:rowOff>
    </xdr:from>
    <xdr:ext cx="762000" cy="259045"/>
    <xdr:sp macro="" textlink="">
      <xdr:nvSpPr>
        <xdr:cNvPr id="408" name="テキスト ボックス 407">
          <a:extLst>
            <a:ext uri="{FF2B5EF4-FFF2-40B4-BE49-F238E27FC236}">
              <a16:creationId xmlns:a16="http://schemas.microsoft.com/office/drawing/2014/main" id="{E6F6D03A-3077-4A07-A08A-D25CE1E0E56B}"/>
            </a:ext>
          </a:extLst>
        </xdr:cNvPr>
        <xdr:cNvSpPr txBox="1"/>
      </xdr:nvSpPr>
      <xdr:spPr>
        <a:xfrm>
          <a:off x="13557250" y="603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153912</xdr:rowOff>
    </xdr:from>
    <xdr:to>
      <xdr:col>68</xdr:col>
      <xdr:colOff>203200</xdr:colOff>
      <xdr:row>38</xdr:row>
      <xdr:rowOff>84062</xdr:rowOff>
    </xdr:to>
    <xdr:sp macro="" textlink="">
      <xdr:nvSpPr>
        <xdr:cNvPr id="409" name="楕円 408">
          <a:extLst>
            <a:ext uri="{FF2B5EF4-FFF2-40B4-BE49-F238E27FC236}">
              <a16:creationId xmlns:a16="http://schemas.microsoft.com/office/drawing/2014/main" id="{D9790976-0C42-46EE-AA78-088EC43D78C7}"/>
            </a:ext>
          </a:extLst>
        </xdr:cNvPr>
        <xdr:cNvSpPr/>
      </xdr:nvSpPr>
      <xdr:spPr>
        <a:xfrm>
          <a:off x="13055600" y="6262612"/>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94239</xdr:rowOff>
    </xdr:from>
    <xdr:ext cx="762000" cy="259045"/>
    <xdr:sp macro="" textlink="">
      <xdr:nvSpPr>
        <xdr:cNvPr id="410" name="テキスト ボックス 409">
          <a:extLst>
            <a:ext uri="{FF2B5EF4-FFF2-40B4-BE49-F238E27FC236}">
              <a16:creationId xmlns:a16="http://schemas.microsoft.com/office/drawing/2014/main" id="{7525DF70-D6E1-473B-AA34-EE413D75CC39}"/>
            </a:ext>
          </a:extLst>
        </xdr:cNvPr>
        <xdr:cNvSpPr txBox="1"/>
      </xdr:nvSpPr>
      <xdr:spPr>
        <a:xfrm>
          <a:off x="12763500" y="603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165402</xdr:rowOff>
    </xdr:from>
    <xdr:to>
      <xdr:col>64</xdr:col>
      <xdr:colOff>152400</xdr:colOff>
      <xdr:row>38</xdr:row>
      <xdr:rowOff>95552</xdr:rowOff>
    </xdr:to>
    <xdr:sp macro="" textlink="">
      <xdr:nvSpPr>
        <xdr:cNvPr id="411" name="楕円 410">
          <a:extLst>
            <a:ext uri="{FF2B5EF4-FFF2-40B4-BE49-F238E27FC236}">
              <a16:creationId xmlns:a16="http://schemas.microsoft.com/office/drawing/2014/main" id="{7B4CC5AF-5E64-4562-8509-B39CDB75C608}"/>
            </a:ext>
          </a:extLst>
        </xdr:cNvPr>
        <xdr:cNvSpPr/>
      </xdr:nvSpPr>
      <xdr:spPr>
        <a:xfrm>
          <a:off x="12242800" y="627410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105729</xdr:rowOff>
    </xdr:from>
    <xdr:ext cx="762000" cy="259045"/>
    <xdr:sp macro="" textlink="">
      <xdr:nvSpPr>
        <xdr:cNvPr id="412" name="テキスト ボックス 411">
          <a:extLst>
            <a:ext uri="{FF2B5EF4-FFF2-40B4-BE49-F238E27FC236}">
              <a16:creationId xmlns:a16="http://schemas.microsoft.com/office/drawing/2014/main" id="{218B9940-204F-4711-B32F-E54C7D1F6DC5}"/>
            </a:ext>
          </a:extLst>
        </xdr:cNvPr>
        <xdr:cNvSpPr txBox="1"/>
      </xdr:nvSpPr>
      <xdr:spPr>
        <a:xfrm>
          <a:off x="11950700" y="604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191C790B-274D-4A7E-BD3D-BD64D48B3517}"/>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C17C421E-8C54-4846-A8FE-A71BED60DE55}"/>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5DCDCA73-6097-4F23-B7B7-B41241BAC33B}"/>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D90E669B-7634-46BD-B2E7-742D52D0DC14}"/>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63BFE756-FACF-4DA3-9560-FBE5F70BC62C}"/>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E6319F33-2BDB-4FA6-9608-CA738E25DD67}"/>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8BE0D993-678D-4479-BA12-6A03B1E16BA1}"/>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D3B1ACE1-EA92-416D-8130-78EA10BACE76}"/>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8C6D3954-EE69-4187-8A01-773512763237}"/>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4C45C73B-F609-40C9-A77F-7563C7053E05}"/>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6BB0BE31-7BBD-44BD-8BDC-E47E1909FF97}"/>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6A9108D3-B53B-4B7D-A13E-21294E08AD0F}"/>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DCDE9984-5DBE-48F6-9614-DE22497E4900}"/>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前年と同様に、将来負担比率については該当していない。</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事業を実施するにあたり、国庫支出金や県支出金、地方債など活用できる財源の有無について再度確認することで、充当可能財源の確保に努めた。しかし、近年実施した、または現在実施している大型公共事業の財源として発行している地方債により、地方債残高が増加傾向にあることから、今後の活用については計画的に行う必要が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また、後世への負担を少しでも軽減するため、実施事業の総点検を図り、財政の健全化に努める。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14338417-C521-4027-B9B5-DF0B37FC9BAA}"/>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C8DDB412-6681-494C-AC11-C410BD11C37E}"/>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816AA066-A10F-4D29-98A7-BEEC0AE85CD1}"/>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a:extLst>
            <a:ext uri="{FF2B5EF4-FFF2-40B4-BE49-F238E27FC236}">
              <a16:creationId xmlns:a16="http://schemas.microsoft.com/office/drawing/2014/main" id="{467866E5-3CB8-42D3-BC66-4992F9050004}"/>
            </a:ext>
          </a:extLst>
        </xdr:cNvPr>
        <xdr:cNvCxnSpPr/>
      </xdr:nvCxnSpPr>
      <xdr:spPr>
        <a:xfrm>
          <a:off x="11664950" y="3759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a:extLst>
            <a:ext uri="{FF2B5EF4-FFF2-40B4-BE49-F238E27FC236}">
              <a16:creationId xmlns:a16="http://schemas.microsoft.com/office/drawing/2014/main" id="{8586C0D8-5380-46B3-96D1-C16C3AF88817}"/>
            </a:ext>
          </a:extLst>
        </xdr:cNvPr>
        <xdr:cNvSpPr txBox="1"/>
      </xdr:nvSpPr>
      <xdr:spPr>
        <a:xfrm>
          <a:off x="10979150" y="362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a:extLst>
            <a:ext uri="{FF2B5EF4-FFF2-40B4-BE49-F238E27FC236}">
              <a16:creationId xmlns:a16="http://schemas.microsoft.com/office/drawing/2014/main" id="{15D005E4-35D7-4624-859A-57561518B252}"/>
            </a:ext>
          </a:extLst>
        </xdr:cNvPr>
        <xdr:cNvCxnSpPr/>
      </xdr:nvCxnSpPr>
      <xdr:spPr>
        <a:xfrm>
          <a:off x="11664950" y="3295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a:extLst>
            <a:ext uri="{FF2B5EF4-FFF2-40B4-BE49-F238E27FC236}">
              <a16:creationId xmlns:a16="http://schemas.microsoft.com/office/drawing/2014/main" id="{16D8A095-7E86-4918-802A-FF23D7BA19A2}"/>
            </a:ext>
          </a:extLst>
        </xdr:cNvPr>
        <xdr:cNvSpPr txBox="1"/>
      </xdr:nvSpPr>
      <xdr:spPr>
        <a:xfrm>
          <a:off x="10979150" y="315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a:extLst>
            <a:ext uri="{FF2B5EF4-FFF2-40B4-BE49-F238E27FC236}">
              <a16:creationId xmlns:a16="http://schemas.microsoft.com/office/drawing/2014/main" id="{F5741798-7C13-4394-B82E-025B1FD2CC1B}"/>
            </a:ext>
          </a:extLst>
        </xdr:cNvPr>
        <xdr:cNvCxnSpPr/>
      </xdr:nvCxnSpPr>
      <xdr:spPr>
        <a:xfrm>
          <a:off x="11664950" y="2825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a:extLst>
            <a:ext uri="{FF2B5EF4-FFF2-40B4-BE49-F238E27FC236}">
              <a16:creationId xmlns:a16="http://schemas.microsoft.com/office/drawing/2014/main" id="{0D1ACAA8-E989-4EF4-B8A6-1587C8E3EDB5}"/>
            </a:ext>
          </a:extLst>
        </xdr:cNvPr>
        <xdr:cNvSpPr txBox="1"/>
      </xdr:nvSpPr>
      <xdr:spPr>
        <a:xfrm>
          <a:off x="1097915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a:extLst>
            <a:ext uri="{FF2B5EF4-FFF2-40B4-BE49-F238E27FC236}">
              <a16:creationId xmlns:a16="http://schemas.microsoft.com/office/drawing/2014/main" id="{17277603-DCCE-49C9-9975-CA1DD3423301}"/>
            </a:ext>
          </a:extLst>
        </xdr:cNvPr>
        <xdr:cNvCxnSpPr/>
      </xdr:nvCxnSpPr>
      <xdr:spPr>
        <a:xfrm>
          <a:off x="11664950" y="2362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a:extLst>
            <a:ext uri="{FF2B5EF4-FFF2-40B4-BE49-F238E27FC236}">
              <a16:creationId xmlns:a16="http://schemas.microsoft.com/office/drawing/2014/main" id="{162304AC-B576-433E-ADAA-4F828C655C1F}"/>
            </a:ext>
          </a:extLst>
        </xdr:cNvPr>
        <xdr:cNvSpPr txBox="1"/>
      </xdr:nvSpPr>
      <xdr:spPr>
        <a:xfrm>
          <a:off x="10979150" y="22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9693F1AD-0462-4727-B3D6-E829A92E5B66}"/>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239C5062-5A12-485C-B20D-5BF27A241F84}"/>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153314</xdr:rowOff>
    </xdr:to>
    <xdr:cxnSp macro="">
      <xdr:nvCxnSpPr>
        <xdr:cNvPr id="439" name="直線コネクタ 438">
          <a:extLst>
            <a:ext uri="{FF2B5EF4-FFF2-40B4-BE49-F238E27FC236}">
              <a16:creationId xmlns:a16="http://schemas.microsoft.com/office/drawing/2014/main" id="{940119AA-3BAC-4088-924E-AE4544C2ED00}"/>
            </a:ext>
          </a:extLst>
        </xdr:cNvPr>
        <xdr:cNvCxnSpPr/>
      </xdr:nvCxnSpPr>
      <xdr:spPr>
        <a:xfrm flipV="1">
          <a:off x="15474950" y="2362200"/>
          <a:ext cx="0" cy="10931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125391</xdr:rowOff>
    </xdr:from>
    <xdr:ext cx="762000" cy="259045"/>
    <xdr:sp macro="" textlink="">
      <xdr:nvSpPr>
        <xdr:cNvPr id="440" name="将来負担の状況最小値テキスト">
          <a:extLst>
            <a:ext uri="{FF2B5EF4-FFF2-40B4-BE49-F238E27FC236}">
              <a16:creationId xmlns:a16="http://schemas.microsoft.com/office/drawing/2014/main" id="{40488B11-66BA-4640-A27B-D8262C239547}"/>
            </a:ext>
          </a:extLst>
        </xdr:cNvPr>
        <xdr:cNvSpPr txBox="1"/>
      </xdr:nvSpPr>
      <xdr:spPr>
        <a:xfrm>
          <a:off x="15563850" y="342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153314</xdr:rowOff>
    </xdr:from>
    <xdr:to>
      <xdr:col>81</xdr:col>
      <xdr:colOff>133350</xdr:colOff>
      <xdr:row>20</xdr:row>
      <xdr:rowOff>153314</xdr:rowOff>
    </xdr:to>
    <xdr:cxnSp macro="">
      <xdr:nvCxnSpPr>
        <xdr:cNvPr id="441" name="直線コネクタ 440">
          <a:extLst>
            <a:ext uri="{FF2B5EF4-FFF2-40B4-BE49-F238E27FC236}">
              <a16:creationId xmlns:a16="http://schemas.microsoft.com/office/drawing/2014/main" id="{1B3C2BDA-3D0A-4147-B7D8-4B93EE1072A3}"/>
            </a:ext>
          </a:extLst>
        </xdr:cNvPr>
        <xdr:cNvCxnSpPr/>
      </xdr:nvCxnSpPr>
      <xdr:spPr>
        <a:xfrm>
          <a:off x="15405100" y="34553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a:extLst>
            <a:ext uri="{FF2B5EF4-FFF2-40B4-BE49-F238E27FC236}">
              <a16:creationId xmlns:a16="http://schemas.microsoft.com/office/drawing/2014/main" id="{A9416F00-4828-4162-9A75-240F0BB9F81C}"/>
            </a:ext>
          </a:extLst>
        </xdr:cNvPr>
        <xdr:cNvSpPr txBox="1"/>
      </xdr:nvSpPr>
      <xdr:spPr>
        <a:xfrm>
          <a:off x="1556385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a:extLst>
            <a:ext uri="{FF2B5EF4-FFF2-40B4-BE49-F238E27FC236}">
              <a16:creationId xmlns:a16="http://schemas.microsoft.com/office/drawing/2014/main" id="{92A43A74-D215-4BAB-95EF-E9B58B1C6FD0}"/>
            </a:ext>
          </a:extLst>
        </xdr:cNvPr>
        <xdr:cNvCxnSpPr/>
      </xdr:nvCxnSpPr>
      <xdr:spPr>
        <a:xfrm>
          <a:off x="15405100" y="2362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57015</xdr:rowOff>
    </xdr:from>
    <xdr:ext cx="762000" cy="259045"/>
    <xdr:sp macro="" textlink="">
      <xdr:nvSpPr>
        <xdr:cNvPr id="444" name="将来負担の状況平均値テキスト">
          <a:extLst>
            <a:ext uri="{FF2B5EF4-FFF2-40B4-BE49-F238E27FC236}">
              <a16:creationId xmlns:a16="http://schemas.microsoft.com/office/drawing/2014/main" id="{A162F127-0ABB-4AF1-A789-FEBA76EBCA87}"/>
            </a:ext>
          </a:extLst>
        </xdr:cNvPr>
        <xdr:cNvSpPr txBox="1"/>
      </xdr:nvSpPr>
      <xdr:spPr>
        <a:xfrm>
          <a:off x="15563850" y="2368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84938</xdr:rowOff>
    </xdr:from>
    <xdr:to>
      <xdr:col>81</xdr:col>
      <xdr:colOff>95250</xdr:colOff>
      <xdr:row>15</xdr:row>
      <xdr:rowOff>15088</xdr:rowOff>
    </xdr:to>
    <xdr:sp macro="" textlink="">
      <xdr:nvSpPr>
        <xdr:cNvPr id="445" name="フローチャート: 判断 444">
          <a:extLst>
            <a:ext uri="{FF2B5EF4-FFF2-40B4-BE49-F238E27FC236}">
              <a16:creationId xmlns:a16="http://schemas.microsoft.com/office/drawing/2014/main" id="{47D61BCC-975E-43B5-B817-28FDFFD31C89}"/>
            </a:ext>
          </a:extLst>
        </xdr:cNvPr>
        <xdr:cNvSpPr/>
      </xdr:nvSpPr>
      <xdr:spPr>
        <a:xfrm>
          <a:off x="15430500" y="239633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121133</xdr:rowOff>
    </xdr:from>
    <xdr:to>
      <xdr:col>77</xdr:col>
      <xdr:colOff>95250</xdr:colOff>
      <xdr:row>15</xdr:row>
      <xdr:rowOff>51283</xdr:rowOff>
    </xdr:to>
    <xdr:sp macro="" textlink="">
      <xdr:nvSpPr>
        <xdr:cNvPr id="446" name="フローチャート: 判断 445">
          <a:extLst>
            <a:ext uri="{FF2B5EF4-FFF2-40B4-BE49-F238E27FC236}">
              <a16:creationId xmlns:a16="http://schemas.microsoft.com/office/drawing/2014/main" id="{A4AB2BBE-E8FF-4DB6-85CA-7A3E80001CEE}"/>
            </a:ext>
          </a:extLst>
        </xdr:cNvPr>
        <xdr:cNvSpPr/>
      </xdr:nvSpPr>
      <xdr:spPr>
        <a:xfrm>
          <a:off x="14668500" y="24325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61460</xdr:rowOff>
    </xdr:from>
    <xdr:ext cx="736600" cy="259045"/>
    <xdr:sp macro="" textlink="">
      <xdr:nvSpPr>
        <xdr:cNvPr id="447" name="テキスト ボックス 446">
          <a:extLst>
            <a:ext uri="{FF2B5EF4-FFF2-40B4-BE49-F238E27FC236}">
              <a16:creationId xmlns:a16="http://schemas.microsoft.com/office/drawing/2014/main" id="{8D5B34C8-E01B-4D9C-81D3-3BFD6F1446E0}"/>
            </a:ext>
          </a:extLst>
        </xdr:cNvPr>
        <xdr:cNvSpPr txBox="1"/>
      </xdr:nvSpPr>
      <xdr:spPr>
        <a:xfrm>
          <a:off x="14370050" y="2207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8560</xdr:rowOff>
    </xdr:from>
    <xdr:to>
      <xdr:col>73</xdr:col>
      <xdr:colOff>44450</xdr:colOff>
      <xdr:row>15</xdr:row>
      <xdr:rowOff>110160</xdr:rowOff>
    </xdr:to>
    <xdr:sp macro="" textlink="">
      <xdr:nvSpPr>
        <xdr:cNvPr id="448" name="フローチャート: 判断 447">
          <a:extLst>
            <a:ext uri="{FF2B5EF4-FFF2-40B4-BE49-F238E27FC236}">
              <a16:creationId xmlns:a16="http://schemas.microsoft.com/office/drawing/2014/main" id="{C642F359-F1D5-459C-929C-A19FE60689DA}"/>
            </a:ext>
          </a:extLst>
        </xdr:cNvPr>
        <xdr:cNvSpPr/>
      </xdr:nvSpPr>
      <xdr:spPr>
        <a:xfrm>
          <a:off x="13868400" y="24850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120337</xdr:rowOff>
    </xdr:from>
    <xdr:ext cx="762000" cy="259045"/>
    <xdr:sp macro="" textlink="">
      <xdr:nvSpPr>
        <xdr:cNvPr id="449" name="テキスト ボックス 448">
          <a:extLst>
            <a:ext uri="{FF2B5EF4-FFF2-40B4-BE49-F238E27FC236}">
              <a16:creationId xmlns:a16="http://schemas.microsoft.com/office/drawing/2014/main" id="{3965FD10-6E79-4DA2-8478-3F5F2A93D5C7}"/>
            </a:ext>
          </a:extLst>
        </xdr:cNvPr>
        <xdr:cNvSpPr txBox="1"/>
      </xdr:nvSpPr>
      <xdr:spPr>
        <a:xfrm>
          <a:off x="13557250" y="226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123063</xdr:rowOff>
    </xdr:from>
    <xdr:to>
      <xdr:col>68</xdr:col>
      <xdr:colOff>203200</xdr:colOff>
      <xdr:row>15</xdr:row>
      <xdr:rowOff>53213</xdr:rowOff>
    </xdr:to>
    <xdr:sp macro="" textlink="">
      <xdr:nvSpPr>
        <xdr:cNvPr id="450" name="フローチャート: 判断 449">
          <a:extLst>
            <a:ext uri="{FF2B5EF4-FFF2-40B4-BE49-F238E27FC236}">
              <a16:creationId xmlns:a16="http://schemas.microsoft.com/office/drawing/2014/main" id="{F2D9E4CB-D7F7-43DF-89E5-37FD868EB6B2}"/>
            </a:ext>
          </a:extLst>
        </xdr:cNvPr>
        <xdr:cNvSpPr/>
      </xdr:nvSpPr>
      <xdr:spPr>
        <a:xfrm>
          <a:off x="13055600" y="2434463"/>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63390</xdr:rowOff>
    </xdr:from>
    <xdr:ext cx="762000" cy="259045"/>
    <xdr:sp macro="" textlink="">
      <xdr:nvSpPr>
        <xdr:cNvPr id="451" name="テキスト ボックス 450">
          <a:extLst>
            <a:ext uri="{FF2B5EF4-FFF2-40B4-BE49-F238E27FC236}">
              <a16:creationId xmlns:a16="http://schemas.microsoft.com/office/drawing/2014/main" id="{0F6553B3-2786-46A9-9CE8-D12BD5E0F50E}"/>
            </a:ext>
          </a:extLst>
        </xdr:cNvPr>
        <xdr:cNvSpPr txBox="1"/>
      </xdr:nvSpPr>
      <xdr:spPr>
        <a:xfrm>
          <a:off x="12763500" y="220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122098</xdr:rowOff>
    </xdr:from>
    <xdr:to>
      <xdr:col>64</xdr:col>
      <xdr:colOff>152400</xdr:colOff>
      <xdr:row>15</xdr:row>
      <xdr:rowOff>52248</xdr:rowOff>
    </xdr:to>
    <xdr:sp macro="" textlink="">
      <xdr:nvSpPr>
        <xdr:cNvPr id="452" name="フローチャート: 判断 451">
          <a:extLst>
            <a:ext uri="{FF2B5EF4-FFF2-40B4-BE49-F238E27FC236}">
              <a16:creationId xmlns:a16="http://schemas.microsoft.com/office/drawing/2014/main" id="{CC12730D-F95E-4126-BD00-E7DDF590B3B8}"/>
            </a:ext>
          </a:extLst>
        </xdr:cNvPr>
        <xdr:cNvSpPr/>
      </xdr:nvSpPr>
      <xdr:spPr>
        <a:xfrm>
          <a:off x="12242800" y="243349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62425</xdr:rowOff>
    </xdr:from>
    <xdr:ext cx="762000" cy="259045"/>
    <xdr:sp macro="" textlink="">
      <xdr:nvSpPr>
        <xdr:cNvPr id="453" name="テキスト ボックス 452">
          <a:extLst>
            <a:ext uri="{FF2B5EF4-FFF2-40B4-BE49-F238E27FC236}">
              <a16:creationId xmlns:a16="http://schemas.microsoft.com/office/drawing/2014/main" id="{33ADDBBE-FFB3-40F6-BA0E-AC95AB0AE705}"/>
            </a:ext>
          </a:extLst>
        </xdr:cNvPr>
        <xdr:cNvSpPr txBox="1"/>
      </xdr:nvSpPr>
      <xdr:spPr>
        <a:xfrm>
          <a:off x="11950700" y="2208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E361766A-5763-459D-ABE6-A6173D5BE7D5}"/>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11E0469-81B6-4A36-BB40-9B2AADBA1CA6}"/>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3460431E-AB20-4CB9-B61B-34AE0BE4B791}"/>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8B95C36B-A904-4C66-8EAF-913DD9C5FC65}"/>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F51429C-F90D-4584-99B7-7FB46DE5653A}"/>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群馬県みどり市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49,423
48,526
208.42
22,269,797
20,611,750
1,506,227
12,121,724
18,660,507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年人事院勧告による期末手当の引き下げ分を令和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月の期末手当から減額したことにより令和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年度の人件費は減少しているものの、経常一般財源が大きく減少していることに伴い、指数が上昇している。</a:t>
          </a:r>
        </a:p>
        <a:p>
          <a:r>
            <a:rPr kumimoji="1" lang="ja-JP" altLang="en-US" sz="1300">
              <a:latin typeface="ＭＳ Ｐゴシック" panose="020B0600070205080204" pitchFamily="50" charset="-128"/>
              <a:ea typeface="ＭＳ Ｐゴシック" panose="020B0600070205080204" pitchFamily="50" charset="-128"/>
            </a:rPr>
            <a:t>　今後も適正な職員定数を管理することで、引き続き人件費の抑制に努める。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372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88900</xdr:rowOff>
    </xdr:from>
    <xdr:to>
      <xdr:col>24</xdr:col>
      <xdr:colOff>25400</xdr:colOff>
      <xdr:row>37</xdr:row>
      <xdr:rowOff>19050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611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44450</xdr:rowOff>
    </xdr:from>
    <xdr:to>
      <xdr:col>24</xdr:col>
      <xdr:colOff>76200</xdr:colOff>
      <xdr:row>37</xdr:row>
      <xdr:rowOff>146050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37</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61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127000</xdr:rowOff>
    </xdr:from>
    <xdr:to>
      <xdr:col>20</xdr:col>
      <xdr:colOff>38100</xdr:colOff>
      <xdr:row>37</xdr:row>
      <xdr:rowOff>57150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41927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8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152400</xdr:rowOff>
    </xdr:from>
    <xdr:to>
      <xdr:col>15</xdr:col>
      <xdr:colOff>98425</xdr:colOff>
      <xdr:row>37</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24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82550</xdr:rowOff>
    </xdr:from>
    <xdr:to>
      <xdr:col>15</xdr:col>
      <xdr:colOff>149225</xdr:colOff>
      <xdr:row>38</xdr:row>
      <xdr:rowOff>12700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168927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152400</xdr:rowOff>
    </xdr:from>
    <xdr:to>
      <xdr:col>11</xdr:col>
      <xdr:colOff>9525</xdr:colOff>
      <xdr:row>37</xdr:row>
      <xdr:rowOff>6350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24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25400</xdr:rowOff>
    </xdr:from>
    <xdr:to>
      <xdr:col>11</xdr:col>
      <xdr:colOff>60325</xdr:colOff>
      <xdr:row>36</xdr:row>
      <xdr:rowOff>127000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137177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25400</xdr:rowOff>
    </xdr:from>
    <xdr:to>
      <xdr:col>6</xdr:col>
      <xdr:colOff>171450</xdr:colOff>
      <xdr:row>36</xdr:row>
      <xdr:rowOff>127000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137177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139700</xdr:rowOff>
    </xdr:from>
    <xdr:to>
      <xdr:col>24</xdr:col>
      <xdr:colOff>76200</xdr:colOff>
      <xdr:row>37</xdr:row>
      <xdr:rowOff>69850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156227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38100</xdr:rowOff>
    </xdr:from>
    <xdr:to>
      <xdr:col>20</xdr:col>
      <xdr:colOff>38100</xdr:colOff>
      <xdr:row>36</xdr:row>
      <xdr:rowOff>139700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101600</xdr:rowOff>
    </xdr:from>
    <xdr:to>
      <xdr:col>11</xdr:col>
      <xdr:colOff>60325</xdr:colOff>
      <xdr:row>37</xdr:row>
      <xdr:rowOff>31750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127000</xdr:rowOff>
    </xdr:from>
    <xdr:to>
      <xdr:col>6</xdr:col>
      <xdr:colOff>171450</xdr:colOff>
      <xdr:row>37</xdr:row>
      <xdr:rowOff>57150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41927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類似団体平均と比較して高止まりしている要因は、学校給食費の無償化によるものである。また、前年度より</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ポイント増加した要因は、新型コロナワウイルス感染症対策事業の実施に係る各種委託料や、エネルギー及び物価高騰による光熱水費等が増加したことによるものである。</a:t>
          </a:r>
        </a:p>
        <a:p>
          <a:r>
            <a:rPr kumimoji="1" lang="ja-JP" altLang="en-US" sz="1300">
              <a:latin typeface="ＭＳ Ｐゴシック" panose="020B0600070205080204" pitchFamily="50" charset="-128"/>
              <a:ea typeface="ＭＳ Ｐゴシック" panose="020B0600070205080204" pitchFamily="50" charset="-128"/>
            </a:rPr>
            <a:t>今後も継続して財源の確保及び経常経費の削減を図り、数値の適正化に努める。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21</xdr:row>
      <xdr:rowOff>62230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139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88900</xdr:rowOff>
    </xdr:from>
    <xdr:to>
      <xdr:col>82</xdr:col>
      <xdr:colOff>107950</xdr:colOff>
      <xdr:row>19</xdr:row>
      <xdr:rowOff>85090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17500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88900</xdr:rowOff>
    </xdr:from>
    <xdr:to>
      <xdr:col>78</xdr:col>
      <xdr:colOff>69850</xdr:colOff>
      <xdr:row>19</xdr:row>
      <xdr:rowOff>16510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1750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16510</xdr:rowOff>
    </xdr:from>
    <xdr:to>
      <xdr:col>73</xdr:col>
      <xdr:colOff>180975</xdr:colOff>
      <xdr:row>20</xdr:row>
      <xdr:rowOff>27940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2740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24147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138430</xdr:rowOff>
    </xdr:from>
    <xdr:to>
      <xdr:col>69</xdr:col>
      <xdr:colOff>92075</xdr:colOff>
      <xdr:row>20</xdr:row>
      <xdr:rowOff>27940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395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148590</xdr:rowOff>
    </xdr:from>
    <xdr:to>
      <xdr:col>69</xdr:col>
      <xdr:colOff>142875</xdr:colOff>
      <xdr:row>18</xdr:row>
      <xdr:rowOff>78740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88917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58437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34290</xdr:rowOff>
    </xdr:from>
    <xdr:to>
      <xdr:col>82</xdr:col>
      <xdr:colOff>158750</xdr:colOff>
      <xdr:row>19</xdr:row>
      <xdr:rowOff>135890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6367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6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38100</xdr:rowOff>
    </xdr:from>
    <xdr:to>
      <xdr:col>78</xdr:col>
      <xdr:colOff>120650</xdr:colOff>
      <xdr:row>18</xdr:row>
      <xdr:rowOff>139700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124477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1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137160</xdr:rowOff>
    </xdr:from>
    <xdr:to>
      <xdr:col>74</xdr:col>
      <xdr:colOff>31750</xdr:colOff>
      <xdr:row>19</xdr:row>
      <xdr:rowOff>67310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52087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0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148590</xdr:rowOff>
    </xdr:from>
    <xdr:to>
      <xdr:col>69</xdr:col>
      <xdr:colOff>142875</xdr:colOff>
      <xdr:row>20</xdr:row>
      <xdr:rowOff>78740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40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63517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49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87630</xdr:rowOff>
    </xdr:from>
    <xdr:to>
      <xdr:col>65</xdr:col>
      <xdr:colOff>53975</xdr:colOff>
      <xdr:row>20</xdr:row>
      <xdr:rowOff>17780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2557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43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依然として類似団体平均を大きく上回っている要因としては、子育て支援や少子高齢化対策等の市民サービスに注力していることが挙げられる。</a:t>
          </a:r>
        </a:p>
        <a:p>
          <a:r>
            <a:rPr kumimoji="1" lang="ja-JP" altLang="en-US" sz="1300">
              <a:latin typeface="ＭＳ Ｐゴシック" panose="020B0600070205080204" pitchFamily="50" charset="-128"/>
              <a:ea typeface="ＭＳ Ｐゴシック" panose="020B0600070205080204" pitchFamily="50" charset="-128"/>
            </a:rPr>
            <a:t>　国や県の施策に上乗せ補助をするなど市単独で実施している事業が多いことから、各施策の精査や事業の見直しを行い、財政の圧迫に歯止めがかかるよう努める。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133350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07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105427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133350</xdr:rowOff>
    </xdr:from>
    <xdr:to>
      <xdr:col>24</xdr:col>
      <xdr:colOff>114300</xdr:colOff>
      <xdr:row>61</xdr:row>
      <xdr:rowOff>133350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63500</xdr:rowOff>
    </xdr:from>
    <xdr:to>
      <xdr:col>24</xdr:col>
      <xdr:colOff>25400</xdr:colOff>
      <xdr:row>58</xdr:row>
      <xdr:rowOff>76200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007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63500</xdr:rowOff>
    </xdr:from>
    <xdr:to>
      <xdr:col>19</xdr:col>
      <xdr:colOff>187325</xdr:colOff>
      <xdr:row>58</xdr:row>
      <xdr:rowOff>152400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007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25400</xdr:rowOff>
    </xdr:from>
    <xdr:to>
      <xdr:col>20</xdr:col>
      <xdr:colOff>38100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137177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152400</xdr:rowOff>
    </xdr:from>
    <xdr:to>
      <xdr:col>15</xdr:col>
      <xdr:colOff>98425</xdr:colOff>
      <xdr:row>60</xdr:row>
      <xdr:rowOff>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096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0</xdr:rowOff>
    </xdr:from>
    <xdr:to>
      <xdr:col>11</xdr:col>
      <xdr:colOff>9525</xdr:colOff>
      <xdr:row>60</xdr:row>
      <xdr:rowOff>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28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114300</xdr:rowOff>
    </xdr:from>
    <xdr:to>
      <xdr:col>11</xdr:col>
      <xdr:colOff>60325</xdr:colOff>
      <xdr:row>59</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54627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25400</xdr:rowOff>
    </xdr:from>
    <xdr:to>
      <xdr:col>24</xdr:col>
      <xdr:colOff>76200</xdr:colOff>
      <xdr:row>58</xdr:row>
      <xdr:rowOff>127000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168927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12700</xdr:rowOff>
    </xdr:from>
    <xdr:to>
      <xdr:col>20</xdr:col>
      <xdr:colOff>38100</xdr:colOff>
      <xdr:row>58</xdr:row>
      <xdr:rowOff>114300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99077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4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101600</xdr:rowOff>
    </xdr:from>
    <xdr:to>
      <xdr:col>15</xdr:col>
      <xdr:colOff>149225</xdr:colOff>
      <xdr:row>59</xdr:row>
      <xdr:rowOff>31750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120650</xdr:rowOff>
    </xdr:from>
    <xdr:to>
      <xdr:col>11</xdr:col>
      <xdr:colOff>60325</xdr:colOff>
      <xdr:row>60</xdr:row>
      <xdr:rowOff>50800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35577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3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120650</xdr:rowOff>
    </xdr:from>
    <xdr:to>
      <xdr:col>6</xdr:col>
      <xdr:colOff>171450</xdr:colOff>
      <xdr:row>60</xdr:row>
      <xdr:rowOff>50800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35577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3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ポイント増加したが、類似団体平均より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増加した要因としては、後期高齢者医療特別会計への一般会計繰出金が増加したことが挙げられる。</a:t>
          </a:r>
        </a:p>
        <a:p>
          <a:r>
            <a:rPr kumimoji="1" lang="ja-JP" altLang="en-US" sz="1300">
              <a:latin typeface="ＭＳ Ｐゴシック" panose="020B0600070205080204" pitchFamily="50" charset="-128"/>
              <a:ea typeface="ＭＳ Ｐゴシック" panose="020B0600070205080204" pitchFamily="50" charset="-128"/>
            </a:rPr>
            <a:t>　社会保障関連の繰出金は今後増加することが見込まれていることから、動向を注視するとともに、各種保険税等の自主財源確保に努める。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46990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05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19067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20320</xdr:rowOff>
    </xdr:from>
    <xdr:to>
      <xdr:col>82</xdr:col>
      <xdr:colOff>107950</xdr:colOff>
      <xdr:row>56</xdr:row>
      <xdr:rowOff>58420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6215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166387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96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20320</xdr:rowOff>
    </xdr:from>
    <xdr:to>
      <xdr:col>78</xdr:col>
      <xdr:colOff>69850</xdr:colOff>
      <xdr:row>56</xdr:row>
      <xdr:rowOff>119380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6215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163830</xdr:rowOff>
    </xdr:from>
    <xdr:to>
      <xdr:col>78</xdr:col>
      <xdr:colOff>120650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78757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119380</xdr:rowOff>
    </xdr:from>
    <xdr:to>
      <xdr:col>73</xdr:col>
      <xdr:colOff>180975</xdr:colOff>
      <xdr:row>57</xdr:row>
      <xdr:rowOff>123190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72058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107950</xdr:rowOff>
    </xdr:from>
    <xdr:to>
      <xdr:col>69</xdr:col>
      <xdr:colOff>92075</xdr:colOff>
      <xdr:row>57</xdr:row>
      <xdr:rowOff>123190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880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91440</xdr:rowOff>
    </xdr:from>
    <xdr:to>
      <xdr:col>69</xdr:col>
      <xdr:colOff>142875</xdr:colOff>
      <xdr:row>57</xdr:row>
      <xdr:rowOff>21590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24147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140970</xdr:rowOff>
    </xdr:from>
    <xdr:to>
      <xdr:col>78</xdr:col>
      <xdr:colOff>120650</xdr:colOff>
      <xdr:row>56</xdr:row>
      <xdr:rowOff>71120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81297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68580</xdr:rowOff>
    </xdr:from>
    <xdr:to>
      <xdr:col>74</xdr:col>
      <xdr:colOff>31750</xdr:colOff>
      <xdr:row>56</xdr:row>
      <xdr:rowOff>170180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154957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72390</xdr:rowOff>
    </xdr:from>
    <xdr:to>
      <xdr:col>69</xdr:col>
      <xdr:colOff>142875</xdr:colOff>
      <xdr:row>58</xdr:row>
      <xdr:rowOff>2540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158767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143527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類似団体平均を大きく上回っている要因は、消防や病院、廃棄物及びし尿処理、火葬等の業務を桐生市との連携事業とし、事業に対する負担金を支払っていることが挙げられる。</a:t>
          </a:r>
        </a:p>
        <a:p>
          <a:r>
            <a:rPr kumimoji="1" lang="ja-JP" altLang="en-US" sz="1100">
              <a:latin typeface="ＭＳ Ｐゴシック" panose="020B0600070205080204" pitchFamily="50" charset="-128"/>
              <a:ea typeface="ＭＳ Ｐゴシック" panose="020B0600070205080204" pitchFamily="50" charset="-128"/>
            </a:rPr>
            <a:t>　本市の数値は前年度より</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ポイント増加しており、連携事業の中でも消防及びし尿処理に係る委託料の増加が挙げられる。連携事業では多大な経費のかかる事業を共同で実施することにより、効率的な業務の遂行及び経費の削減が可能とな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今後においてもより一層効率的な事務を研究し、経費の削減に努めるとともに、市単独の補助事業の見直しにも注力し、経費削減に努める。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149860</xdr:rowOff>
    </xdr:from>
    <xdr:to>
      <xdr:col>82</xdr:col>
      <xdr:colOff>107950</xdr:colOff>
      <xdr:row>40</xdr:row>
      <xdr:rowOff>46990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0771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19067</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46990</xdr:rowOff>
    </xdr:from>
    <xdr:to>
      <xdr:col>82</xdr:col>
      <xdr:colOff>196850</xdr:colOff>
      <xdr:row>40</xdr:row>
      <xdr:rowOff>46990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64787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5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149860</xdr:rowOff>
    </xdr:from>
    <xdr:to>
      <xdr:col>82</xdr:col>
      <xdr:colOff>196850</xdr:colOff>
      <xdr:row>33</xdr:row>
      <xdr:rowOff>149860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0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168910</xdr:rowOff>
    </xdr:from>
    <xdr:to>
      <xdr:col>82</xdr:col>
      <xdr:colOff>107950</xdr:colOff>
      <xdr:row>37</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4111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157497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5986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168910</xdr:rowOff>
    </xdr:from>
    <xdr:to>
      <xdr:col>78</xdr:col>
      <xdr:colOff>69850</xdr:colOff>
      <xdr:row>37</xdr:row>
      <xdr:rowOff>16510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3411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121920</xdr:rowOff>
    </xdr:from>
    <xdr:to>
      <xdr:col>78</xdr:col>
      <xdr:colOff>120650</xdr:colOff>
      <xdr:row>36</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62247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589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81280</xdr:rowOff>
    </xdr:from>
    <xdr:to>
      <xdr:col>73</xdr:col>
      <xdr:colOff>180975</xdr:colOff>
      <xdr:row>37</xdr:row>
      <xdr:rowOff>16510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2534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107967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593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81280</xdr:rowOff>
    </xdr:from>
    <xdr:to>
      <xdr:col>69</xdr:col>
      <xdr:colOff>92075</xdr:colOff>
      <xdr:row>36</xdr:row>
      <xdr:rowOff>157480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2534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64770</xdr:rowOff>
    </xdr:from>
    <xdr:to>
      <xdr:col>69</xdr:col>
      <xdr:colOff>142875</xdr:colOff>
      <xdr:row>35</xdr:row>
      <xdr:rowOff>166370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5097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45720</xdr:rowOff>
    </xdr:from>
    <xdr:to>
      <xdr:col>65</xdr:col>
      <xdr:colOff>53975</xdr:colOff>
      <xdr:row>35</xdr:row>
      <xdr:rowOff>147320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157497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81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53340</xdr:rowOff>
    </xdr:from>
    <xdr:to>
      <xdr:col>82</xdr:col>
      <xdr:colOff>158750</xdr:colOff>
      <xdr:row>37</xdr:row>
      <xdr:rowOff>154940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25417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118110</xdr:rowOff>
    </xdr:from>
    <xdr:to>
      <xdr:col>78</xdr:col>
      <xdr:colOff>120650</xdr:colOff>
      <xdr:row>37</xdr:row>
      <xdr:rowOff>48260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33037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37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137160</xdr:rowOff>
    </xdr:from>
    <xdr:to>
      <xdr:col>74</xdr:col>
      <xdr:colOff>31750</xdr:colOff>
      <xdr:row>37</xdr:row>
      <xdr:rowOff>67310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52087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106680</xdr:rowOff>
    </xdr:from>
    <xdr:to>
      <xdr:col>65</xdr:col>
      <xdr:colOff>53975</xdr:colOff>
      <xdr:row>37</xdr:row>
      <xdr:rowOff>36830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21607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加したが、類似団体平均は大きく下回っている。増加した理由は、令和元年に防災情報通信基盤整備事業で起債した緊急防災・減災事業債の償還開始が挙げられる。また、地方債を活用した大型公共事業が集中して実施されていることから公債費の増が見込まれている。</a:t>
          </a:r>
        </a:p>
        <a:p>
          <a:r>
            <a:rPr kumimoji="1" lang="ja-JP" altLang="en-US" sz="1300">
              <a:latin typeface="ＭＳ Ｐゴシック" panose="020B0600070205080204" pitchFamily="50" charset="-128"/>
              <a:ea typeface="ＭＳ Ｐゴシック" panose="020B0600070205080204" pitchFamily="50" charset="-128"/>
            </a:rPr>
            <a:t>　今後の新規事業等については、起債依存型の実施方法を見直し、計画的な財政運営に努める。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90424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315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62501</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90424</xdr:rowOff>
    </xdr:from>
    <xdr:to>
      <xdr:col>24</xdr:col>
      <xdr:colOff>114300</xdr:colOff>
      <xdr:row>80</xdr:row>
      <xdr:rowOff>90424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53848</xdr:rowOff>
    </xdr:from>
    <xdr:to>
      <xdr:col>24</xdr:col>
      <xdr:colOff>25400</xdr:colOff>
      <xdr:row>76</xdr:row>
      <xdr:rowOff>113285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084048"/>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53848</xdr:rowOff>
    </xdr:from>
    <xdr:to>
      <xdr:col>19</xdr:col>
      <xdr:colOff>187325</xdr:colOff>
      <xdr:row>76</xdr:row>
      <xdr:rowOff>58420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084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53848</xdr:rowOff>
    </xdr:from>
    <xdr:to>
      <xdr:col>15</xdr:col>
      <xdr:colOff>98425</xdr:colOff>
      <xdr:row>76</xdr:row>
      <xdr:rowOff>58420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084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53848</xdr:rowOff>
    </xdr:from>
    <xdr:to>
      <xdr:col>11</xdr:col>
      <xdr:colOff>9525</xdr:colOff>
      <xdr:row>76</xdr:row>
      <xdr:rowOff>67563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0840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62485</xdr:rowOff>
    </xdr:from>
    <xdr:to>
      <xdr:col>24</xdr:col>
      <xdr:colOff>76200</xdr:colOff>
      <xdr:row>76</xdr:row>
      <xdr:rowOff>164085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79011</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xdr:rowOff>
    </xdr:from>
    <xdr:to>
      <xdr:col>20</xdr:col>
      <xdr:colOff>38100</xdr:colOff>
      <xdr:row>76</xdr:row>
      <xdr:rowOff>104648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114825</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80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xdr:rowOff>
    </xdr:from>
    <xdr:to>
      <xdr:col>15</xdr:col>
      <xdr:colOff>149225</xdr:colOff>
      <xdr:row>76</xdr:row>
      <xdr:rowOff>109220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3048</xdr:rowOff>
    </xdr:from>
    <xdr:to>
      <xdr:col>11</xdr:col>
      <xdr:colOff>60325</xdr:colOff>
      <xdr:row>76</xdr:row>
      <xdr:rowOff>104648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114825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xdr:rowOff>
    </xdr:from>
    <xdr:to>
      <xdr:col>6</xdr:col>
      <xdr:colOff>171450</xdr:colOff>
      <xdr:row>76</xdr:row>
      <xdr:rowOff>118363</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128541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ポイント増加し、さらに類似団体平均と差が開く結果となった。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類似団体平均と比較した場合、本市は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市税単価が低い傾向にある。また、学校給食費の無償化や桐生市との連携事業の負担金等の数値に占める割合が高いが、どちらも継続して事業を実施していくことから高い数値で推移していくことが想定される。</a:t>
          </a:r>
        </a:p>
        <a:p>
          <a:r>
            <a:rPr kumimoji="1" lang="ja-JP" altLang="en-US" sz="1300">
              <a:latin typeface="ＭＳ Ｐゴシック" panose="020B0600070205080204" pitchFamily="50" charset="-128"/>
              <a:ea typeface="ＭＳ Ｐゴシック" panose="020B0600070205080204" pitchFamily="50" charset="-128"/>
            </a:rPr>
            <a:t>　今後も、経常経費の削減に努め、自主財源の確保に一層注力する必要がある。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90424</xdr:rowOff>
    </xdr:from>
    <xdr:to>
      <xdr:col>82</xdr:col>
      <xdr:colOff>107950</xdr:colOff>
      <xdr:row>80</xdr:row>
      <xdr:rowOff>113285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77724"/>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5351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90424</xdr:rowOff>
    </xdr:from>
    <xdr:to>
      <xdr:col>82</xdr:col>
      <xdr:colOff>196850</xdr:colOff>
      <xdr:row>74</xdr:row>
      <xdr:rowOff>90424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163576</xdr:rowOff>
    </xdr:from>
    <xdr:to>
      <xdr:col>82</xdr:col>
      <xdr:colOff>107950</xdr:colOff>
      <xdr:row>80</xdr:row>
      <xdr:rowOff>113285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536676"/>
          <a:ext cx="838200" cy="29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143019</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0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163576</xdr:rowOff>
    </xdr:from>
    <xdr:to>
      <xdr:col>78</xdr:col>
      <xdr:colOff>69850</xdr:colOff>
      <xdr:row>80</xdr:row>
      <xdr:rowOff>49276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53667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110253</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49276</xdr:rowOff>
    </xdr:from>
    <xdr:to>
      <xdr:col>73</xdr:col>
      <xdr:colOff>180975</xdr:colOff>
      <xdr:row>81</xdr:row>
      <xdr:rowOff>1270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76527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149352</xdr:rowOff>
    </xdr:from>
    <xdr:to>
      <xdr:col>74</xdr:col>
      <xdr:colOff>31750</xdr:colOff>
      <xdr:row>77</xdr:row>
      <xdr:rowOff>79502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89679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1270</xdr:rowOff>
    </xdr:from>
    <xdr:to>
      <xdr:col>69</xdr:col>
      <xdr:colOff>92075</xdr:colOff>
      <xdr:row>81</xdr:row>
      <xdr:rowOff>56135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88872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62485</xdr:rowOff>
    </xdr:from>
    <xdr:to>
      <xdr:col>82</xdr:col>
      <xdr:colOff>158750</xdr:colOff>
      <xdr:row>80</xdr:row>
      <xdr:rowOff>164085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7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142512</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112776</xdr:rowOff>
    </xdr:from>
    <xdr:to>
      <xdr:col>78</xdr:col>
      <xdr:colOff>120650</xdr:colOff>
      <xdr:row>79</xdr:row>
      <xdr:rowOff>42926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27703</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572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169926</xdr:rowOff>
    </xdr:from>
    <xdr:to>
      <xdr:col>74</xdr:col>
      <xdr:colOff>31750</xdr:colOff>
      <xdr:row>80</xdr:row>
      <xdr:rowOff>100076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84853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80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121920</xdr:rowOff>
    </xdr:from>
    <xdr:to>
      <xdr:col>69</xdr:col>
      <xdr:colOff>142875</xdr:colOff>
      <xdr:row>81</xdr:row>
      <xdr:rowOff>52070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36847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92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5335</xdr:rowOff>
    </xdr:from>
    <xdr:to>
      <xdr:col>65</xdr:col>
      <xdr:colOff>53975</xdr:colOff>
      <xdr:row>81</xdr:row>
      <xdr:rowOff>106935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89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91712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97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群馬県みどり市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116718</xdr:rowOff>
    </xdr:from>
    <xdr:to>
      <xdr:col>29</xdr:col>
      <xdr:colOff>127000</xdr:colOff>
      <xdr:row>19</xdr:row>
      <xdr:rowOff>159109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50293"/>
          <a:ext cx="0" cy="14139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131186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3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159109</xdr:rowOff>
    </xdr:from>
    <xdr:to>
      <xdr:col>30</xdr:col>
      <xdr:colOff>25400</xdr:colOff>
      <xdr:row>19</xdr:row>
      <xdr:rowOff>159109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6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31645</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116718</xdr:rowOff>
    </xdr:from>
    <xdr:to>
      <xdr:col>30</xdr:col>
      <xdr:colOff>25400</xdr:colOff>
      <xdr:row>11</xdr:row>
      <xdr:rowOff>116718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50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4504</xdr:rowOff>
    </xdr:from>
    <xdr:to>
      <xdr:col>29</xdr:col>
      <xdr:colOff>127000</xdr:colOff>
      <xdr:row>19</xdr:row>
      <xdr:rowOff>12948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5003800" y="3309679"/>
          <a:ext cx="647700" cy="8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10307</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2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165230</xdr:rowOff>
    </xdr:from>
    <xdr:to>
      <xdr:col>29</xdr:col>
      <xdr:colOff>177800</xdr:colOff>
      <xdr:row>16</xdr:row>
      <xdr:rowOff>95380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78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4504</xdr:rowOff>
    </xdr:from>
    <xdr:to>
      <xdr:col>26</xdr:col>
      <xdr:colOff>50800</xdr:colOff>
      <xdr:row>19</xdr:row>
      <xdr:rowOff>32764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309679"/>
          <a:ext cx="698500" cy="28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17412</xdr:rowOff>
    </xdr:from>
    <xdr:to>
      <xdr:col>26</xdr:col>
      <xdr:colOff>101600</xdr:colOff>
      <xdr:row>16</xdr:row>
      <xdr:rowOff>119012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129189</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577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7533</xdr:rowOff>
    </xdr:from>
    <xdr:to>
      <xdr:col>22</xdr:col>
      <xdr:colOff>114300</xdr:colOff>
      <xdr:row>19</xdr:row>
      <xdr:rowOff>32764</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3606800" y="3312708"/>
          <a:ext cx="698500" cy="25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67818</xdr:rowOff>
    </xdr:from>
    <xdr:to>
      <xdr:col>22</xdr:col>
      <xdr:colOff>165100</xdr:colOff>
      <xdr:row>16</xdr:row>
      <xdr:rowOff>169418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8145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62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7533</xdr:rowOff>
    </xdr:from>
    <xdr:to>
      <xdr:col>18</xdr:col>
      <xdr:colOff>177800</xdr:colOff>
      <xdr:row>19</xdr:row>
      <xdr:rowOff>30650</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312708"/>
          <a:ext cx="698500" cy="23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125582</xdr:rowOff>
    </xdr:from>
    <xdr:to>
      <xdr:col>19</xdr:col>
      <xdr:colOff>38100</xdr:colOff>
      <xdr:row>18</xdr:row>
      <xdr:rowOff>55732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087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65909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85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143442</xdr:rowOff>
    </xdr:from>
    <xdr:to>
      <xdr:col>15</xdr:col>
      <xdr:colOff>101600</xdr:colOff>
      <xdr:row>18</xdr:row>
      <xdr:rowOff>73592</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05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83769</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87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133598</xdr:rowOff>
    </xdr:from>
    <xdr:to>
      <xdr:col>29</xdr:col>
      <xdr:colOff>177800</xdr:colOff>
      <xdr:row>19</xdr:row>
      <xdr:rowOff>63748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267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105675</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239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125154</xdr:rowOff>
    </xdr:from>
    <xdr:to>
      <xdr:col>26</xdr:col>
      <xdr:colOff>101600</xdr:colOff>
      <xdr:row>19</xdr:row>
      <xdr:rowOff>55304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258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40081</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345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153414</xdr:rowOff>
    </xdr:from>
    <xdr:to>
      <xdr:col>22</xdr:col>
      <xdr:colOff>165100</xdr:colOff>
      <xdr:row>19</xdr:row>
      <xdr:rowOff>83564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287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68341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37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128183</xdr:rowOff>
    </xdr:from>
    <xdr:to>
      <xdr:col>19</xdr:col>
      <xdr:colOff>38100</xdr:colOff>
      <xdr:row>19</xdr:row>
      <xdr:rowOff>58333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261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43110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34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151300</xdr:rowOff>
    </xdr:from>
    <xdr:to>
      <xdr:col>15</xdr:col>
      <xdr:colOff>101600</xdr:colOff>
      <xdr:row>19</xdr:row>
      <xdr:rowOff>81450</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285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66227</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37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104368</xdr:rowOff>
    </xdr:from>
    <xdr:to>
      <xdr:col>29</xdr:col>
      <xdr:colOff>127000</xdr:colOff>
      <xdr:row>38</xdr:row>
      <xdr:rowOff>69589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028918"/>
          <a:ext cx="0" cy="15082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41666</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69589</xdr:rowOff>
    </xdr:from>
    <xdr:to>
      <xdr:col>30</xdr:col>
      <xdr:colOff>25400</xdr:colOff>
      <xdr:row>38</xdr:row>
      <xdr:rowOff>69589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37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19295</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7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104368</xdr:rowOff>
    </xdr:from>
    <xdr:to>
      <xdr:col>30</xdr:col>
      <xdr:colOff>25400</xdr:colOff>
      <xdr:row>33</xdr:row>
      <xdr:rowOff>104368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0289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133434</xdr:rowOff>
    </xdr:from>
    <xdr:to>
      <xdr:col>29</xdr:col>
      <xdr:colOff>127000</xdr:colOff>
      <xdr:row>37</xdr:row>
      <xdr:rowOff>202863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7258134"/>
          <a:ext cx="647700" cy="69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47269</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657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202192</xdr:rowOff>
    </xdr:from>
    <xdr:to>
      <xdr:col>29</xdr:col>
      <xdr:colOff>177800</xdr:colOff>
      <xdr:row>35</xdr:row>
      <xdr:rowOff>303792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202863</xdr:rowOff>
    </xdr:from>
    <xdr:to>
      <xdr:col>26</xdr:col>
      <xdr:colOff>50800</xdr:colOff>
      <xdr:row>37</xdr:row>
      <xdr:rowOff>242639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7327563"/>
          <a:ext cx="698500" cy="39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247944</xdr:rowOff>
    </xdr:from>
    <xdr:to>
      <xdr:col>26</xdr:col>
      <xdr:colOff>101600</xdr:colOff>
      <xdr:row>36</xdr:row>
      <xdr:rowOff>6644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58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16821</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627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225723</xdr:rowOff>
    </xdr:from>
    <xdr:to>
      <xdr:col>22</xdr:col>
      <xdr:colOff>114300</xdr:colOff>
      <xdr:row>37</xdr:row>
      <xdr:rowOff>242639</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3606800" y="7350423"/>
          <a:ext cx="698500" cy="16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274396</xdr:rowOff>
    </xdr:from>
    <xdr:to>
      <xdr:col>22</xdr:col>
      <xdr:colOff>165100</xdr:colOff>
      <xdr:row>36</xdr:row>
      <xdr:rowOff>33096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43273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225723</xdr:rowOff>
    </xdr:from>
    <xdr:to>
      <xdr:col>18</xdr:col>
      <xdr:colOff>177800</xdr:colOff>
      <xdr:row>37</xdr:row>
      <xdr:rowOff>241529</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flipV="1">
          <a:off x="2908300" y="7350423"/>
          <a:ext cx="698500" cy="15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8992</xdr:rowOff>
    </xdr:from>
    <xdr:to>
      <xdr:col>19</xdr:col>
      <xdr:colOff>38100</xdr:colOff>
      <xdr:row>37</xdr:row>
      <xdr:rowOff>110592</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71336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292219</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902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165746</xdr:rowOff>
    </xdr:from>
    <xdr:to>
      <xdr:col>15</xdr:col>
      <xdr:colOff>101600</xdr:colOff>
      <xdr:row>37</xdr:row>
      <xdr:rowOff>95896</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71189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277523</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887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82634</xdr:rowOff>
    </xdr:from>
    <xdr:to>
      <xdr:col>29</xdr:col>
      <xdr:colOff>177800</xdr:colOff>
      <xdr:row>37</xdr:row>
      <xdr:rowOff>184234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7207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54711</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717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152063</xdr:rowOff>
    </xdr:from>
    <xdr:to>
      <xdr:col>26</xdr:col>
      <xdr:colOff>101600</xdr:colOff>
      <xdr:row>37</xdr:row>
      <xdr:rowOff>253663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7276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238440</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7363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191839</xdr:rowOff>
    </xdr:from>
    <xdr:to>
      <xdr:col>22</xdr:col>
      <xdr:colOff>165100</xdr:colOff>
      <xdr:row>37</xdr:row>
      <xdr:rowOff>293439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7316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278216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740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174923</xdr:rowOff>
    </xdr:from>
    <xdr:to>
      <xdr:col>19</xdr:col>
      <xdr:colOff>38100</xdr:colOff>
      <xdr:row>37</xdr:row>
      <xdr:rowOff>276523</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7299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261300</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738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190729</xdr:rowOff>
    </xdr:from>
    <xdr:to>
      <xdr:col>15</xdr:col>
      <xdr:colOff>101600</xdr:colOff>
      <xdr:row>37</xdr:row>
      <xdr:rowOff>292329</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7315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277106</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740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群馬県みどり市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49,423
48,526
208.42
22,269,797
20,611,750
1,506,227
12,121,724
18,660,507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158282</xdr:rowOff>
    </xdr:from>
    <xdr:to>
      <xdr:col>24</xdr:col>
      <xdr:colOff>62865</xdr:colOff>
      <xdr:row>39</xdr:row>
      <xdr:rowOff>50677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30332"/>
          <a:ext cx="1270" cy="1606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54504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4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50677</xdr:rowOff>
    </xdr:from>
    <xdr:to>
      <xdr:col>24</xdr:col>
      <xdr:colOff>152400</xdr:colOff>
      <xdr:row>39</xdr:row>
      <xdr:rowOff>50677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3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104959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0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158282</xdr:rowOff>
    </xdr:from>
    <xdr:to>
      <xdr:col>24</xdr:col>
      <xdr:colOff>152400</xdr:colOff>
      <xdr:row>29</xdr:row>
      <xdr:rowOff>158282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3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35132</xdr:rowOff>
    </xdr:from>
    <xdr:to>
      <xdr:col>24</xdr:col>
      <xdr:colOff>63500</xdr:colOff>
      <xdr:row>37</xdr:row>
      <xdr:rowOff>40226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78782"/>
          <a:ext cx="838200" cy="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138899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96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116022</xdr:rowOff>
    </xdr:from>
    <xdr:to>
      <xdr:col>24</xdr:col>
      <xdr:colOff>114300</xdr:colOff>
      <xdr:row>35</xdr:row>
      <xdr:rowOff>46172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4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40226</xdr:rowOff>
    </xdr:from>
    <xdr:to>
      <xdr:col>19</xdr:col>
      <xdr:colOff>177800</xdr:colOff>
      <xdr:row>37</xdr:row>
      <xdr:rowOff>74223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83876"/>
          <a:ext cx="889000" cy="3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132857</xdr:rowOff>
    </xdr:from>
    <xdr:to>
      <xdr:col>20</xdr:col>
      <xdr:colOff>38100</xdr:colOff>
      <xdr:row>35</xdr:row>
      <xdr:rowOff>63007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79534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3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74223</xdr:rowOff>
    </xdr:from>
    <xdr:to>
      <xdr:col>15</xdr:col>
      <xdr:colOff>50800</xdr:colOff>
      <xdr:row>37</xdr:row>
      <xdr:rowOff>127421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17873"/>
          <a:ext cx="889000" cy="5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24010</xdr:rowOff>
    </xdr:from>
    <xdr:to>
      <xdr:col>15</xdr:col>
      <xdr:colOff>101600</xdr:colOff>
      <xdr:row>35</xdr:row>
      <xdr:rowOff>125610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142137</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9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127421</xdr:rowOff>
    </xdr:from>
    <xdr:to>
      <xdr:col>10</xdr:col>
      <xdr:colOff>114300</xdr:colOff>
      <xdr:row>37</xdr:row>
      <xdr:rowOff>132074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71071"/>
          <a:ext cx="889000" cy="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10539</xdr:rowOff>
    </xdr:from>
    <xdr:to>
      <xdr:col>10</xdr:col>
      <xdr:colOff>165100</xdr:colOff>
      <xdr:row>37</xdr:row>
      <xdr:rowOff>112139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128666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2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21186</xdr:rowOff>
    </xdr:from>
    <xdr:to>
      <xdr:col>6</xdr:col>
      <xdr:colOff>38100</xdr:colOff>
      <xdr:row>37</xdr:row>
      <xdr:rowOff>122786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6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139313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4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155782</xdr:rowOff>
    </xdr:from>
    <xdr:to>
      <xdr:col>24</xdr:col>
      <xdr:colOff>114300</xdr:colOff>
      <xdr:row>37</xdr:row>
      <xdr:rowOff>85932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2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134209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0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160876</xdr:rowOff>
    </xdr:from>
    <xdr:to>
      <xdr:col>20</xdr:col>
      <xdr:colOff>38100</xdr:colOff>
      <xdr:row>37</xdr:row>
      <xdr:rowOff>91026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3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82153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2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23423</xdr:rowOff>
    </xdr:from>
    <xdr:to>
      <xdr:col>15</xdr:col>
      <xdr:colOff>101600</xdr:colOff>
      <xdr:row>37</xdr:row>
      <xdr:rowOff>125023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6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116150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5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76621</xdr:rowOff>
    </xdr:from>
    <xdr:to>
      <xdr:col>10</xdr:col>
      <xdr:colOff>165100</xdr:colOff>
      <xdr:row>38</xdr:row>
      <xdr:rowOff>6771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2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169348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1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81274</xdr:rowOff>
    </xdr:from>
    <xdr:to>
      <xdr:col>6</xdr:col>
      <xdr:colOff>38100</xdr:colOff>
      <xdr:row>38</xdr:row>
      <xdr:rowOff>11424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2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2552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1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63805</xdr:rowOff>
    </xdr:from>
    <xdr:to>
      <xdr:col>24</xdr:col>
      <xdr:colOff>62865</xdr:colOff>
      <xdr:row>58</xdr:row>
      <xdr:rowOff>99759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36305"/>
          <a:ext cx="1270" cy="1407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103586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99759</xdr:rowOff>
    </xdr:from>
    <xdr:to>
      <xdr:col>24</xdr:col>
      <xdr:colOff>152400</xdr:colOff>
      <xdr:row>58</xdr:row>
      <xdr:rowOff>99759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4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10482</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1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63805</xdr:rowOff>
    </xdr:from>
    <xdr:to>
      <xdr:col>24</xdr:col>
      <xdr:colOff>152400</xdr:colOff>
      <xdr:row>50</xdr:row>
      <xdr:rowOff>63805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3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158692</xdr:rowOff>
    </xdr:from>
    <xdr:to>
      <xdr:col>24</xdr:col>
      <xdr:colOff>63500</xdr:colOff>
      <xdr:row>58</xdr:row>
      <xdr:rowOff>19465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31342"/>
          <a:ext cx="838200" cy="3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109912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39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87035</xdr:rowOff>
    </xdr:from>
    <xdr:to>
      <xdr:col>24</xdr:col>
      <xdr:colOff>114300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19465</xdr:rowOff>
    </xdr:from>
    <xdr:to>
      <xdr:col>19</xdr:col>
      <xdr:colOff>177800</xdr:colOff>
      <xdr:row>58</xdr:row>
      <xdr:rowOff>53189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63565"/>
          <a:ext cx="889000" cy="3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151902</xdr:rowOff>
    </xdr:from>
    <xdr:to>
      <xdr:col>20</xdr:col>
      <xdr:colOff>38100</xdr:colOff>
      <xdr:row>57</xdr:row>
      <xdr:rowOff>82052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98579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2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42490</xdr:rowOff>
    </xdr:from>
    <xdr:to>
      <xdr:col>15</xdr:col>
      <xdr:colOff>50800</xdr:colOff>
      <xdr:row>58</xdr:row>
      <xdr:rowOff>53189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986590"/>
          <a:ext cx="8890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42147</xdr:rowOff>
    </xdr:from>
    <xdr:to>
      <xdr:col>15</xdr:col>
      <xdr:colOff>101600</xdr:colOff>
      <xdr:row>57</xdr:row>
      <xdr:rowOff>143747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160274</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9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42490</xdr:rowOff>
    </xdr:from>
    <xdr:to>
      <xdr:col>10</xdr:col>
      <xdr:colOff>114300</xdr:colOff>
      <xdr:row>58</xdr:row>
      <xdr:rowOff>73342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86590"/>
          <a:ext cx="889000" cy="3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127552</xdr:rowOff>
    </xdr:from>
    <xdr:to>
      <xdr:col>10</xdr:col>
      <xdr:colOff>165100</xdr:colOff>
      <xdr:row>58</xdr:row>
      <xdr:rowOff>57702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74229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153338</xdr:rowOff>
    </xdr:from>
    <xdr:to>
      <xdr:col>6</xdr:col>
      <xdr:colOff>38100</xdr:colOff>
      <xdr:row>58</xdr:row>
      <xdr:rowOff>83488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100015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107892</xdr:rowOff>
    </xdr:from>
    <xdr:to>
      <xdr:col>24</xdr:col>
      <xdr:colOff>114300</xdr:colOff>
      <xdr:row>58</xdr:row>
      <xdr:rowOff>38042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8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22819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9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140115</xdr:rowOff>
    </xdr:from>
    <xdr:to>
      <xdr:col>20</xdr:col>
      <xdr:colOff>38100</xdr:colOff>
      <xdr:row>58</xdr:row>
      <xdr:rowOff>70265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1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61392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0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2389</xdr:rowOff>
    </xdr:from>
    <xdr:to>
      <xdr:col>15</xdr:col>
      <xdr:colOff>101600</xdr:colOff>
      <xdr:row>58</xdr:row>
      <xdr:rowOff>103989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4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95116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3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163140</xdr:rowOff>
    </xdr:from>
    <xdr:to>
      <xdr:col>10</xdr:col>
      <xdr:colOff>165100</xdr:colOff>
      <xdr:row>58</xdr:row>
      <xdr:rowOff>93290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3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84417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2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22542</xdr:rowOff>
    </xdr:from>
    <xdr:to>
      <xdr:col>6</xdr:col>
      <xdr:colOff>38100</xdr:colOff>
      <xdr:row>58</xdr:row>
      <xdr:rowOff>124142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6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115269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5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50500</xdr:rowOff>
    </xdr:from>
    <xdr:to>
      <xdr:col>24</xdr:col>
      <xdr:colOff>62865</xdr:colOff>
      <xdr:row>78</xdr:row>
      <xdr:rowOff>108336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23450"/>
          <a:ext cx="1270" cy="125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112163</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8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108336</xdr:rowOff>
    </xdr:from>
    <xdr:to>
      <xdr:col>24</xdr:col>
      <xdr:colOff>152400</xdr:colOff>
      <xdr:row>78</xdr:row>
      <xdr:rowOff>108336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168627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50500</xdr:rowOff>
    </xdr:from>
    <xdr:to>
      <xdr:col>24</xdr:col>
      <xdr:colOff>152400</xdr:colOff>
      <xdr:row>71</xdr:row>
      <xdr:rowOff>50500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2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105273</xdr:rowOff>
    </xdr:from>
    <xdr:to>
      <xdr:col>24</xdr:col>
      <xdr:colOff>63500</xdr:colOff>
      <xdr:row>78</xdr:row>
      <xdr:rowOff>108336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78373"/>
          <a:ext cx="8382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100530</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307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77653</xdr:rowOff>
    </xdr:from>
    <xdr:to>
      <xdr:col>24</xdr:col>
      <xdr:colOff>114300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100084</xdr:rowOff>
    </xdr:from>
    <xdr:to>
      <xdr:col>19</xdr:col>
      <xdr:colOff>177800</xdr:colOff>
      <xdr:row>78</xdr:row>
      <xdr:rowOff>105273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73184"/>
          <a:ext cx="889000" cy="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61102</xdr:rowOff>
    </xdr:from>
    <xdr:to>
      <xdr:col>20</xdr:col>
      <xdr:colOff>38100</xdr:colOff>
      <xdr:row>77</xdr:row>
      <xdr:rowOff>162702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7779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100084</xdr:rowOff>
    </xdr:from>
    <xdr:to>
      <xdr:col>15</xdr:col>
      <xdr:colOff>50800</xdr:colOff>
      <xdr:row>78</xdr:row>
      <xdr:rowOff>103718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73184"/>
          <a:ext cx="889000" cy="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75321</xdr:rowOff>
    </xdr:from>
    <xdr:to>
      <xdr:col>15</xdr:col>
      <xdr:colOff>101600</xdr:colOff>
      <xdr:row>78</xdr:row>
      <xdr:rowOff>5471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21998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79372</xdr:rowOff>
    </xdr:from>
    <xdr:to>
      <xdr:col>10</xdr:col>
      <xdr:colOff>114300</xdr:colOff>
      <xdr:row>78</xdr:row>
      <xdr:rowOff>103718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52472"/>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171425</xdr:rowOff>
    </xdr:from>
    <xdr:to>
      <xdr:col>10</xdr:col>
      <xdr:colOff>165100</xdr:colOff>
      <xdr:row>78</xdr:row>
      <xdr:rowOff>101575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7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118102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14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167149</xdr:rowOff>
    </xdr:from>
    <xdr:to>
      <xdr:col>6</xdr:col>
      <xdr:colOff>38100</xdr:colOff>
      <xdr:row>78</xdr:row>
      <xdr:rowOff>97299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6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113826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14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57536</xdr:rowOff>
    </xdr:from>
    <xdr:to>
      <xdr:col>24</xdr:col>
      <xdr:colOff>114300</xdr:colOff>
      <xdr:row>78</xdr:row>
      <xdr:rowOff>159136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3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143913</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4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54473</xdr:rowOff>
    </xdr:from>
    <xdr:to>
      <xdr:col>20</xdr:col>
      <xdr:colOff>38100</xdr:colOff>
      <xdr:row>78</xdr:row>
      <xdr:rowOff>156073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2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147200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2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49284</xdr:rowOff>
    </xdr:from>
    <xdr:to>
      <xdr:col>15</xdr:col>
      <xdr:colOff>101600</xdr:colOff>
      <xdr:row>78</xdr:row>
      <xdr:rowOff>150884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2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142011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15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52918</xdr:rowOff>
    </xdr:from>
    <xdr:to>
      <xdr:col>10</xdr:col>
      <xdr:colOff>165100</xdr:colOff>
      <xdr:row>78</xdr:row>
      <xdr:rowOff>154518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145645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1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28572</xdr:rowOff>
    </xdr:from>
    <xdr:to>
      <xdr:col>6</xdr:col>
      <xdr:colOff>38100</xdr:colOff>
      <xdr:row>78</xdr:row>
      <xdr:rowOff>130172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0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121299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9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114351</xdr:rowOff>
    </xdr:from>
    <xdr:to>
      <xdr:col>24</xdr:col>
      <xdr:colOff>62865</xdr:colOff>
      <xdr:row>99</xdr:row>
      <xdr:rowOff>28727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44851"/>
          <a:ext cx="1270" cy="1457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32554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0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28727</xdr:rowOff>
    </xdr:from>
    <xdr:to>
      <xdr:col>24</xdr:col>
      <xdr:colOff>152400</xdr:colOff>
      <xdr:row>99</xdr:row>
      <xdr:rowOff>28727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61028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2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114351</xdr:rowOff>
    </xdr:from>
    <xdr:to>
      <xdr:col>24</xdr:col>
      <xdr:colOff>152400</xdr:colOff>
      <xdr:row>90</xdr:row>
      <xdr:rowOff>114351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46431</xdr:rowOff>
    </xdr:from>
    <xdr:to>
      <xdr:col>24</xdr:col>
      <xdr:colOff>63500</xdr:colOff>
      <xdr:row>96</xdr:row>
      <xdr:rowOff>82004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334181"/>
          <a:ext cx="838200" cy="20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52340</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511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73913</xdr:rowOff>
    </xdr:from>
    <xdr:to>
      <xdr:col>24</xdr:col>
      <xdr:colOff>114300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46431</xdr:rowOff>
    </xdr:from>
    <xdr:to>
      <xdr:col>19</xdr:col>
      <xdr:colOff>177800</xdr:colOff>
      <xdr:row>96</xdr:row>
      <xdr:rowOff>149174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334181"/>
          <a:ext cx="889000" cy="27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98413</xdr:rowOff>
    </xdr:from>
    <xdr:to>
      <xdr:col>20</xdr:col>
      <xdr:colOff>38100</xdr:colOff>
      <xdr:row>96</xdr:row>
      <xdr:rowOff>28563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19690</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47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149174</xdr:rowOff>
    </xdr:from>
    <xdr:to>
      <xdr:col>15</xdr:col>
      <xdr:colOff>50800</xdr:colOff>
      <xdr:row>96</xdr:row>
      <xdr:rowOff>152285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608374"/>
          <a:ext cx="889000" cy="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36767</xdr:rowOff>
    </xdr:from>
    <xdr:to>
      <xdr:col>15</xdr:col>
      <xdr:colOff>101600</xdr:colOff>
      <xdr:row>97</xdr:row>
      <xdr:rowOff>138367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129494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152285</xdr:rowOff>
    </xdr:from>
    <xdr:to>
      <xdr:col>10</xdr:col>
      <xdr:colOff>114300</xdr:colOff>
      <xdr:row>96</xdr:row>
      <xdr:rowOff>155321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611485"/>
          <a:ext cx="889000" cy="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31483</xdr:rowOff>
    </xdr:from>
    <xdr:to>
      <xdr:col>10</xdr:col>
      <xdr:colOff>165100</xdr:colOff>
      <xdr:row>97</xdr:row>
      <xdr:rowOff>133083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124210</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75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80975</xdr:rowOff>
    </xdr:from>
    <xdr:to>
      <xdr:col>6</xdr:col>
      <xdr:colOff>38100</xdr:colOff>
      <xdr:row>98</xdr:row>
      <xdr:rowOff>11125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2252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31204</xdr:rowOff>
    </xdr:from>
    <xdr:to>
      <xdr:col>24</xdr:col>
      <xdr:colOff>114300</xdr:colOff>
      <xdr:row>96</xdr:row>
      <xdr:rowOff>132804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49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54081</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34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167081</xdr:rowOff>
    </xdr:from>
    <xdr:to>
      <xdr:col>20</xdr:col>
      <xdr:colOff>38100</xdr:colOff>
      <xdr:row>95</xdr:row>
      <xdr:rowOff>97231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28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113758</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058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98374</xdr:rowOff>
    </xdr:from>
    <xdr:to>
      <xdr:col>15</xdr:col>
      <xdr:colOff>101600</xdr:colOff>
      <xdr:row>97</xdr:row>
      <xdr:rowOff>28524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55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45051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33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101485</xdr:rowOff>
    </xdr:from>
    <xdr:to>
      <xdr:col>10</xdr:col>
      <xdr:colOff>165100</xdr:colOff>
      <xdr:row>97</xdr:row>
      <xdr:rowOff>31635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56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48162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33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104521</xdr:rowOff>
    </xdr:from>
    <xdr:to>
      <xdr:col>6</xdr:col>
      <xdr:colOff>38100</xdr:colOff>
      <xdr:row>97</xdr:row>
      <xdr:rowOff>34671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56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51198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33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165510</xdr:rowOff>
    </xdr:from>
    <xdr:to>
      <xdr:col>54</xdr:col>
      <xdr:colOff>189865</xdr:colOff>
      <xdr:row>39</xdr:row>
      <xdr:rowOff>20131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09010"/>
          <a:ext cx="1270" cy="139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23958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71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20131</xdr:rowOff>
    </xdr:from>
    <xdr:to>
      <xdr:col>55</xdr:col>
      <xdr:colOff>88900</xdr:colOff>
      <xdr:row>39</xdr:row>
      <xdr:rowOff>20131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706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112187</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8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165510</xdr:rowOff>
    </xdr:from>
    <xdr:to>
      <xdr:col>55</xdr:col>
      <xdr:colOff>88900</xdr:colOff>
      <xdr:row>30</xdr:row>
      <xdr:rowOff>165510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0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156834</xdr:rowOff>
    </xdr:from>
    <xdr:to>
      <xdr:col>55</xdr:col>
      <xdr:colOff>0</xdr:colOff>
      <xdr:row>37</xdr:row>
      <xdr:rowOff>101850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329034"/>
          <a:ext cx="838200" cy="11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143291</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72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120414</xdr:rowOff>
    </xdr:from>
    <xdr:to>
      <xdr:col>55</xdr:col>
      <xdr:colOff>50800</xdr:colOff>
      <xdr:row>36</xdr:row>
      <xdr:rowOff>50564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2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161036</xdr:rowOff>
    </xdr:from>
    <xdr:to>
      <xdr:col>50</xdr:col>
      <xdr:colOff>114300</xdr:colOff>
      <xdr:row>37</xdr:row>
      <xdr:rowOff>101850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304536"/>
          <a:ext cx="889000" cy="114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9141</xdr:rowOff>
    </xdr:from>
    <xdr:to>
      <xdr:col>50</xdr:col>
      <xdr:colOff>165100</xdr:colOff>
      <xdr:row>36</xdr:row>
      <xdr:rowOff>110741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1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127268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595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161036</xdr:rowOff>
    </xdr:from>
    <xdr:to>
      <xdr:col>45</xdr:col>
      <xdr:colOff>177800</xdr:colOff>
      <xdr:row>38</xdr:row>
      <xdr:rowOff>115174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304536"/>
          <a:ext cx="889000" cy="132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67956</xdr:rowOff>
    </xdr:from>
    <xdr:to>
      <xdr:col>46</xdr:col>
      <xdr:colOff>38100</xdr:colOff>
      <xdr:row>29</xdr:row>
      <xdr:rowOff>169556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04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14633</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481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97072</xdr:rowOff>
    </xdr:from>
    <xdr:to>
      <xdr:col>41</xdr:col>
      <xdr:colOff>50800</xdr:colOff>
      <xdr:row>38</xdr:row>
      <xdr:rowOff>115174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612172"/>
          <a:ext cx="889000" cy="1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8705</xdr:rowOff>
    </xdr:from>
    <xdr:to>
      <xdr:col>41</xdr:col>
      <xdr:colOff>101600</xdr:colOff>
      <xdr:row>38</xdr:row>
      <xdr:rowOff>110305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126832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53587</xdr:rowOff>
    </xdr:from>
    <xdr:to>
      <xdr:col>36</xdr:col>
      <xdr:colOff>165100</xdr:colOff>
      <xdr:row>38</xdr:row>
      <xdr:rowOff>155187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146314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66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106034</xdr:rowOff>
    </xdr:from>
    <xdr:to>
      <xdr:col>55</xdr:col>
      <xdr:colOff>50800</xdr:colOff>
      <xdr:row>37</xdr:row>
      <xdr:rowOff>36184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7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84461</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5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51050</xdr:rowOff>
    </xdr:from>
    <xdr:to>
      <xdr:col>50</xdr:col>
      <xdr:colOff>165100</xdr:colOff>
      <xdr:row>37</xdr:row>
      <xdr:rowOff>152650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9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143777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8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110236</xdr:rowOff>
    </xdr:from>
    <xdr:to>
      <xdr:col>46</xdr:col>
      <xdr:colOff>38100</xdr:colOff>
      <xdr:row>31</xdr:row>
      <xdr:rowOff>40386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25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31513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34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64374</xdr:rowOff>
    </xdr:from>
    <xdr:to>
      <xdr:col>41</xdr:col>
      <xdr:colOff>101600</xdr:colOff>
      <xdr:row>38</xdr:row>
      <xdr:rowOff>165974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57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157101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67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46272</xdr:rowOff>
    </xdr:from>
    <xdr:to>
      <xdr:col>36</xdr:col>
      <xdr:colOff>165100</xdr:colOff>
      <xdr:row>38</xdr:row>
      <xdr:rowOff>147872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56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164399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33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114622</xdr:rowOff>
    </xdr:from>
    <xdr:to>
      <xdr:col>54</xdr:col>
      <xdr:colOff>189865</xdr:colOff>
      <xdr:row>58</xdr:row>
      <xdr:rowOff>45227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87122"/>
          <a:ext cx="1270" cy="1302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49054</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45227</xdr:rowOff>
    </xdr:from>
    <xdr:to>
      <xdr:col>55</xdr:col>
      <xdr:colOff>88900</xdr:colOff>
      <xdr:row>58</xdr:row>
      <xdr:rowOff>45227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8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61299</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6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114622</xdr:rowOff>
    </xdr:from>
    <xdr:to>
      <xdr:col>55</xdr:col>
      <xdr:colOff>88900</xdr:colOff>
      <xdr:row>50</xdr:row>
      <xdr:rowOff>114622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8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155100</xdr:rowOff>
    </xdr:from>
    <xdr:to>
      <xdr:col>55</xdr:col>
      <xdr:colOff>0</xdr:colOff>
      <xdr:row>57</xdr:row>
      <xdr:rowOff>78382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413400"/>
          <a:ext cx="838200" cy="43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9593</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439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158166</xdr:rowOff>
    </xdr:from>
    <xdr:to>
      <xdr:col>55</xdr:col>
      <xdr:colOff>50800</xdr:colOff>
      <xdr:row>56</xdr:row>
      <xdr:rowOff>88316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58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155100</xdr:rowOff>
    </xdr:from>
    <xdr:to>
      <xdr:col>50</xdr:col>
      <xdr:colOff>114300</xdr:colOff>
      <xdr:row>55</xdr:row>
      <xdr:rowOff>49418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413400"/>
          <a:ext cx="889000" cy="6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149068</xdr:rowOff>
    </xdr:from>
    <xdr:to>
      <xdr:col>50</xdr:col>
      <xdr:colOff>165100</xdr:colOff>
      <xdr:row>56</xdr:row>
      <xdr:rowOff>79218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70345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67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49418</xdr:rowOff>
    </xdr:from>
    <xdr:to>
      <xdr:col>45</xdr:col>
      <xdr:colOff>177800</xdr:colOff>
      <xdr:row>57</xdr:row>
      <xdr:rowOff>20196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479168"/>
          <a:ext cx="889000" cy="3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97686</xdr:rowOff>
    </xdr:from>
    <xdr:to>
      <xdr:col>46</xdr:col>
      <xdr:colOff>38100</xdr:colOff>
      <xdr:row>56</xdr:row>
      <xdr:rowOff>27836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18963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62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20196</xdr:rowOff>
    </xdr:from>
    <xdr:to>
      <xdr:col>41</xdr:col>
      <xdr:colOff>50800</xdr:colOff>
      <xdr:row>57</xdr:row>
      <xdr:rowOff>125794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792846"/>
          <a:ext cx="889000" cy="10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32641</xdr:rowOff>
    </xdr:from>
    <xdr:to>
      <xdr:col>41</xdr:col>
      <xdr:colOff>101600</xdr:colOff>
      <xdr:row>56</xdr:row>
      <xdr:rowOff>134241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3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150768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40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91308</xdr:rowOff>
    </xdr:from>
    <xdr:to>
      <xdr:col>36</xdr:col>
      <xdr:colOff>165100</xdr:colOff>
      <xdr:row>57</xdr:row>
      <xdr:rowOff>21458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9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37985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46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27582</xdr:rowOff>
    </xdr:from>
    <xdr:to>
      <xdr:col>55</xdr:col>
      <xdr:colOff>50800</xdr:colOff>
      <xdr:row>57</xdr:row>
      <xdr:rowOff>129182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80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6009</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7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104300</xdr:rowOff>
    </xdr:from>
    <xdr:to>
      <xdr:col>50</xdr:col>
      <xdr:colOff>165100</xdr:colOff>
      <xdr:row>55</xdr:row>
      <xdr:rowOff>34450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3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50977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1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170068</xdr:rowOff>
    </xdr:from>
    <xdr:to>
      <xdr:col>46</xdr:col>
      <xdr:colOff>38100</xdr:colOff>
      <xdr:row>55</xdr:row>
      <xdr:rowOff>100218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42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116745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20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140846</xdr:rowOff>
    </xdr:from>
    <xdr:to>
      <xdr:col>41</xdr:col>
      <xdr:colOff>101600</xdr:colOff>
      <xdr:row>57</xdr:row>
      <xdr:rowOff>70996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74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62123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83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74994</xdr:rowOff>
    </xdr:from>
    <xdr:to>
      <xdr:col>36</xdr:col>
      <xdr:colOff>165100</xdr:colOff>
      <xdr:row>58</xdr:row>
      <xdr:rowOff>5144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84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167721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94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56250</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229200"/>
          <a:ext cx="1270" cy="141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2927</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200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56250</xdr:rowOff>
    </xdr:from>
    <xdr:to>
      <xdr:col>55</xdr:col>
      <xdr:colOff>88900</xdr:colOff>
      <xdr:row>71</xdr:row>
      <xdr:rowOff>56250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22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116143</xdr:rowOff>
    </xdr:from>
    <xdr:to>
      <xdr:col>55</xdr:col>
      <xdr:colOff>0</xdr:colOff>
      <xdr:row>79</xdr:row>
      <xdr:rowOff>88919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2974893"/>
          <a:ext cx="838200" cy="65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51568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53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28691</xdr:rowOff>
    </xdr:from>
    <xdr:to>
      <xdr:col>55</xdr:col>
      <xdr:colOff>50800</xdr:colOff>
      <xdr:row>78</xdr:row>
      <xdr:rowOff>130291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116143</xdr:rowOff>
    </xdr:from>
    <xdr:to>
      <xdr:col>50</xdr:col>
      <xdr:colOff>114300</xdr:colOff>
      <xdr:row>77</xdr:row>
      <xdr:rowOff>78566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2974893"/>
          <a:ext cx="889000" cy="30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8280</xdr:rowOff>
    </xdr:from>
    <xdr:to>
      <xdr:col>50</xdr:col>
      <xdr:colOff>165100</xdr:colOff>
      <xdr:row>78</xdr:row>
      <xdr:rowOff>109880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101007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4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78566</xdr:rowOff>
    </xdr:from>
    <xdr:to>
      <xdr:col>45</xdr:col>
      <xdr:colOff>177800</xdr:colOff>
      <xdr:row>79</xdr:row>
      <xdr:rowOff>71349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280216"/>
          <a:ext cx="889000" cy="33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157045</xdr:rowOff>
    </xdr:from>
    <xdr:to>
      <xdr:col>46</xdr:col>
      <xdr:colOff>38100</xdr:colOff>
      <xdr:row>78</xdr:row>
      <xdr:rowOff>87195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78322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5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64632</xdr:rowOff>
    </xdr:from>
    <xdr:to>
      <xdr:col>41</xdr:col>
      <xdr:colOff>50800</xdr:colOff>
      <xdr:row>79</xdr:row>
      <xdr:rowOff>71349</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609182"/>
          <a:ext cx="889000" cy="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30107</xdr:rowOff>
    </xdr:from>
    <xdr:to>
      <xdr:col>41</xdr:col>
      <xdr:colOff>101600</xdr:colOff>
      <xdr:row>78</xdr:row>
      <xdr:rowOff>131707</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0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148234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17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65419</xdr:rowOff>
    </xdr:from>
    <xdr:to>
      <xdr:col>36</xdr:col>
      <xdr:colOff>165100</xdr:colOff>
      <xdr:row>78</xdr:row>
      <xdr:rowOff>167019</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3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12096</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1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38119</xdr:rowOff>
    </xdr:from>
    <xdr:to>
      <xdr:col>55</xdr:col>
      <xdr:colOff>50800</xdr:colOff>
      <xdr:row>79</xdr:row>
      <xdr:rowOff>139719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8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124496</xdr:rowOff>
    </xdr:from>
    <xdr:ext cx="378565"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9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65343</xdr:rowOff>
    </xdr:from>
    <xdr:to>
      <xdr:col>50</xdr:col>
      <xdr:colOff>165100</xdr:colOff>
      <xdr:row>75</xdr:row>
      <xdr:rowOff>166943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292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12020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269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27766</xdr:rowOff>
    </xdr:from>
    <xdr:to>
      <xdr:col>46</xdr:col>
      <xdr:colOff>38100</xdr:colOff>
      <xdr:row>77</xdr:row>
      <xdr:rowOff>129366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22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145893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00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20549</xdr:rowOff>
    </xdr:from>
    <xdr:to>
      <xdr:col>41</xdr:col>
      <xdr:colOff>101600</xdr:colOff>
      <xdr:row>79</xdr:row>
      <xdr:rowOff>122149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6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113276</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65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13832</xdr:rowOff>
    </xdr:from>
    <xdr:to>
      <xdr:col>36</xdr:col>
      <xdr:colOff>165100</xdr:colOff>
      <xdr:row>79</xdr:row>
      <xdr:rowOff>115432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5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106559</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65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160460</xdr:rowOff>
    </xdr:from>
    <xdr:to>
      <xdr:col>54</xdr:col>
      <xdr:colOff>189865</xdr:colOff>
      <xdr:row>99</xdr:row>
      <xdr:rowOff>16698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590960"/>
          <a:ext cx="1270" cy="139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20525</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9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16698</xdr:rowOff>
    </xdr:from>
    <xdr:to>
      <xdr:col>55</xdr:col>
      <xdr:colOff>88900</xdr:colOff>
      <xdr:row>99</xdr:row>
      <xdr:rowOff>16698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107137</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36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160460</xdr:rowOff>
    </xdr:from>
    <xdr:to>
      <xdr:col>55</xdr:col>
      <xdr:colOff>88900</xdr:colOff>
      <xdr:row>90</xdr:row>
      <xdr:rowOff>160460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59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135772</xdr:rowOff>
    </xdr:from>
    <xdr:to>
      <xdr:col>55</xdr:col>
      <xdr:colOff>0</xdr:colOff>
      <xdr:row>97</xdr:row>
      <xdr:rowOff>61333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6594972"/>
          <a:ext cx="838200" cy="9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46226</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333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23349</xdr:rowOff>
    </xdr:from>
    <xdr:to>
      <xdr:col>55</xdr:col>
      <xdr:colOff>50800</xdr:colOff>
      <xdr:row>96</xdr:row>
      <xdr:rowOff>124949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48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51346</xdr:rowOff>
    </xdr:from>
    <xdr:to>
      <xdr:col>50</xdr:col>
      <xdr:colOff>114300</xdr:colOff>
      <xdr:row>97</xdr:row>
      <xdr:rowOff>61333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681996"/>
          <a:ext cx="889000" cy="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51195</xdr:rowOff>
    </xdr:from>
    <xdr:to>
      <xdr:col>50</xdr:col>
      <xdr:colOff>165100</xdr:colOff>
      <xdr:row>96</xdr:row>
      <xdr:rowOff>152795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5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169322</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28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51346</xdr:rowOff>
    </xdr:from>
    <xdr:to>
      <xdr:col>45</xdr:col>
      <xdr:colOff>177800</xdr:colOff>
      <xdr:row>97</xdr:row>
      <xdr:rowOff>88179</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681996"/>
          <a:ext cx="889000" cy="3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155922</xdr:rowOff>
    </xdr:from>
    <xdr:to>
      <xdr:col>46</xdr:col>
      <xdr:colOff>38100</xdr:colOff>
      <xdr:row>96</xdr:row>
      <xdr:rowOff>86072</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4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102599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21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88179</xdr:rowOff>
    </xdr:from>
    <xdr:to>
      <xdr:col>41</xdr:col>
      <xdr:colOff>50800</xdr:colOff>
      <xdr:row>98</xdr:row>
      <xdr:rowOff>22400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718829"/>
          <a:ext cx="889000" cy="10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105474</xdr:rowOff>
    </xdr:from>
    <xdr:to>
      <xdr:col>41</xdr:col>
      <xdr:colOff>101600</xdr:colOff>
      <xdr:row>97</xdr:row>
      <xdr:rowOff>35624</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56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52151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33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170952</xdr:rowOff>
    </xdr:from>
    <xdr:to>
      <xdr:col>36</xdr:col>
      <xdr:colOff>165100</xdr:colOff>
      <xdr:row>97</xdr:row>
      <xdr:rowOff>101102</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63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117629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40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84972</xdr:rowOff>
    </xdr:from>
    <xdr:to>
      <xdr:col>55</xdr:col>
      <xdr:colOff>50800</xdr:colOff>
      <xdr:row>97</xdr:row>
      <xdr:rowOff>15122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54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63399</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52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10533</xdr:rowOff>
    </xdr:from>
    <xdr:to>
      <xdr:col>50</xdr:col>
      <xdr:colOff>165100</xdr:colOff>
      <xdr:row>97</xdr:row>
      <xdr:rowOff>112133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64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103260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73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546</xdr:rowOff>
    </xdr:from>
    <xdr:to>
      <xdr:col>46</xdr:col>
      <xdr:colOff>38100</xdr:colOff>
      <xdr:row>97</xdr:row>
      <xdr:rowOff>102146</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63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93273</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72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37379</xdr:rowOff>
    </xdr:from>
    <xdr:to>
      <xdr:col>41</xdr:col>
      <xdr:colOff>101600</xdr:colOff>
      <xdr:row>97</xdr:row>
      <xdr:rowOff>138979</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66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130106</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76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143050</xdr:rowOff>
    </xdr:from>
    <xdr:to>
      <xdr:col>36</xdr:col>
      <xdr:colOff>165100</xdr:colOff>
      <xdr:row>98</xdr:row>
      <xdr:rowOff>73200</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77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64327</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86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101067</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416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47744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19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101067</xdr:rowOff>
    </xdr:from>
    <xdr:to>
      <xdr:col>86</xdr:col>
      <xdr:colOff>25400</xdr:colOff>
      <xdr:row>31</xdr:row>
      <xdr:rowOff>101067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41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114051</xdr:rowOff>
    </xdr:from>
    <xdr:to>
      <xdr:col>85</xdr:col>
      <xdr:colOff>127000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5481300" y="6629151"/>
          <a:ext cx="838200" cy="2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124350</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296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101473</xdr:rowOff>
    </xdr:from>
    <xdr:to>
      <xdr:col>85</xdr:col>
      <xdr:colOff>177800</xdr:colOff>
      <xdr:row>38</xdr:row>
      <xdr:rowOff>31623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44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74132</xdr:rowOff>
    </xdr:from>
    <xdr:to>
      <xdr:col>81</xdr:col>
      <xdr:colOff>101600</xdr:colOff>
      <xdr:row>38</xdr:row>
      <xdr:rowOff>4282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41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20809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19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114143</xdr:rowOff>
    </xdr:from>
    <xdr:to>
      <xdr:col>76</xdr:col>
      <xdr:colOff>114300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629243"/>
          <a:ext cx="889000" cy="2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137043</xdr:rowOff>
    </xdr:from>
    <xdr:to>
      <xdr:col>76</xdr:col>
      <xdr:colOff>165100</xdr:colOff>
      <xdr:row>37</xdr:row>
      <xdr:rowOff>67193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3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83720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08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114143</xdr:rowOff>
    </xdr:from>
    <xdr:to>
      <xdr:col>71</xdr:col>
      <xdr:colOff>177800</xdr:colOff>
      <xdr:row>38</xdr:row>
      <xdr:rowOff>135220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629243"/>
          <a:ext cx="889000" cy="2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107919</xdr:rowOff>
    </xdr:from>
    <xdr:to>
      <xdr:col>72</xdr:col>
      <xdr:colOff>38100</xdr:colOff>
      <xdr:row>38</xdr:row>
      <xdr:rowOff>38069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45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54596</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22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160863</xdr:rowOff>
    </xdr:from>
    <xdr:to>
      <xdr:col>67</xdr:col>
      <xdr:colOff>101600</xdr:colOff>
      <xdr:row>38</xdr:row>
      <xdr:rowOff>91013</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0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107540</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27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63251</xdr:rowOff>
    </xdr:from>
    <xdr:to>
      <xdr:col>85</xdr:col>
      <xdr:colOff>177800</xdr:colOff>
      <xdr:row>38</xdr:row>
      <xdr:rowOff>164851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57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149628</xdr:rowOff>
    </xdr:from>
    <xdr:ext cx="378565"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49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63343</xdr:rowOff>
    </xdr:from>
    <xdr:to>
      <xdr:col>72</xdr:col>
      <xdr:colOff>38100</xdr:colOff>
      <xdr:row>38</xdr:row>
      <xdr:rowOff>164943</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57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156070</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14017" y="667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84420</xdr:rowOff>
    </xdr:from>
    <xdr:to>
      <xdr:col>67</xdr:col>
      <xdr:colOff>101600</xdr:colOff>
      <xdr:row>39</xdr:row>
      <xdr:rowOff>14570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59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5697</xdr:rowOff>
    </xdr:from>
    <xdr:ext cx="313932"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57333" y="66922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162065</xdr:rowOff>
    </xdr:from>
    <xdr:to>
      <xdr:col>85</xdr:col>
      <xdr:colOff>126364</xdr:colOff>
      <xdr:row>78</xdr:row>
      <xdr:rowOff>61340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163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65167</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3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61340</xdr:rowOff>
    </xdr:from>
    <xdr:to>
      <xdr:col>86</xdr:col>
      <xdr:colOff>25400</xdr:colOff>
      <xdr:row>78</xdr:row>
      <xdr:rowOff>61340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108742</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93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162065</xdr:rowOff>
    </xdr:from>
    <xdr:to>
      <xdr:col>86</xdr:col>
      <xdr:colOff>25400</xdr:colOff>
      <xdr:row>70</xdr:row>
      <xdr:rowOff>162065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1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158801</xdr:rowOff>
    </xdr:from>
    <xdr:to>
      <xdr:col>85</xdr:col>
      <xdr:colOff>127000</xdr:colOff>
      <xdr:row>77</xdr:row>
      <xdr:rowOff>19634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3189001"/>
          <a:ext cx="838200" cy="3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160176</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676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137299</xdr:rowOff>
    </xdr:from>
    <xdr:to>
      <xdr:col>85</xdr:col>
      <xdr:colOff>177800</xdr:colOff>
      <xdr:row>75</xdr:row>
      <xdr:rowOff>67449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19634</xdr:rowOff>
    </xdr:from>
    <xdr:to>
      <xdr:col>81</xdr:col>
      <xdr:colOff>50800</xdr:colOff>
      <xdr:row>77</xdr:row>
      <xdr:rowOff>44577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3221284"/>
          <a:ext cx="889000" cy="2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143142</xdr:rowOff>
    </xdr:from>
    <xdr:to>
      <xdr:col>81</xdr:col>
      <xdr:colOff>101600</xdr:colOff>
      <xdr:row>75</xdr:row>
      <xdr:rowOff>73292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89819</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44577</xdr:rowOff>
    </xdr:from>
    <xdr:to>
      <xdr:col>76</xdr:col>
      <xdr:colOff>114300</xdr:colOff>
      <xdr:row>77</xdr:row>
      <xdr:rowOff>50367</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3246227"/>
          <a:ext cx="889000" cy="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154216</xdr:rowOff>
    </xdr:from>
    <xdr:to>
      <xdr:col>76</xdr:col>
      <xdr:colOff>165100</xdr:colOff>
      <xdr:row>75</xdr:row>
      <xdr:rowOff>84366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100893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43853</xdr:rowOff>
    </xdr:from>
    <xdr:to>
      <xdr:col>71</xdr:col>
      <xdr:colOff>177800</xdr:colOff>
      <xdr:row>77</xdr:row>
      <xdr:rowOff>50367</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3245503"/>
          <a:ext cx="889000" cy="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166915</xdr:rowOff>
    </xdr:from>
    <xdr:to>
      <xdr:col>72</xdr:col>
      <xdr:colOff>38100</xdr:colOff>
      <xdr:row>76</xdr:row>
      <xdr:rowOff>97065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113593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80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159423</xdr:rowOff>
    </xdr:from>
    <xdr:to>
      <xdr:col>67</xdr:col>
      <xdr:colOff>101600</xdr:colOff>
      <xdr:row>76</xdr:row>
      <xdr:rowOff>89573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301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106100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79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108001</xdr:rowOff>
    </xdr:from>
    <xdr:to>
      <xdr:col>85</xdr:col>
      <xdr:colOff>177800</xdr:colOff>
      <xdr:row>77</xdr:row>
      <xdr:rowOff>38151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13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86428</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11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140284</xdr:rowOff>
    </xdr:from>
    <xdr:to>
      <xdr:col>81</xdr:col>
      <xdr:colOff>101600</xdr:colOff>
      <xdr:row>77</xdr:row>
      <xdr:rowOff>70434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17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61561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26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165227</xdr:rowOff>
    </xdr:from>
    <xdr:to>
      <xdr:col>76</xdr:col>
      <xdr:colOff>165100</xdr:colOff>
      <xdr:row>77</xdr:row>
      <xdr:rowOff>95377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19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86504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28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171017</xdr:rowOff>
    </xdr:from>
    <xdr:to>
      <xdr:col>72</xdr:col>
      <xdr:colOff>38100</xdr:colOff>
      <xdr:row>77</xdr:row>
      <xdr:rowOff>101167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20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92294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29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164503</xdr:rowOff>
    </xdr:from>
    <xdr:to>
      <xdr:col>67</xdr:col>
      <xdr:colOff>101600</xdr:colOff>
      <xdr:row>77</xdr:row>
      <xdr:rowOff>94653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19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85780</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28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93841</xdr:rowOff>
    </xdr:from>
    <xdr:to>
      <xdr:col>85</xdr:col>
      <xdr:colOff>126364</xdr:colOff>
      <xdr:row>99</xdr:row>
      <xdr:rowOff>39726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95791"/>
          <a:ext cx="1269" cy="131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43553</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1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39726</xdr:rowOff>
    </xdr:from>
    <xdr:to>
      <xdr:col>86</xdr:col>
      <xdr:colOff>25400</xdr:colOff>
      <xdr:row>99</xdr:row>
      <xdr:rowOff>39726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40518</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7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93841</xdr:rowOff>
    </xdr:from>
    <xdr:to>
      <xdr:col>86</xdr:col>
      <xdr:colOff>25400</xdr:colOff>
      <xdr:row>91</xdr:row>
      <xdr:rowOff>93841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9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131153</xdr:rowOff>
    </xdr:from>
    <xdr:to>
      <xdr:col>85</xdr:col>
      <xdr:colOff>127000</xdr:colOff>
      <xdr:row>99</xdr:row>
      <xdr:rowOff>24194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933253"/>
          <a:ext cx="838200" cy="6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28097</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48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5220</xdr:rowOff>
    </xdr:from>
    <xdr:to>
      <xdr:col>85</xdr:col>
      <xdr:colOff>177800</xdr:colOff>
      <xdr:row>97</xdr:row>
      <xdr:rowOff>106820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6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131153</xdr:rowOff>
    </xdr:from>
    <xdr:to>
      <xdr:col>81</xdr:col>
      <xdr:colOff>50800</xdr:colOff>
      <xdr:row>99</xdr:row>
      <xdr:rowOff>32614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933253"/>
          <a:ext cx="889000" cy="7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138164</xdr:rowOff>
    </xdr:from>
    <xdr:to>
      <xdr:col>81</xdr:col>
      <xdr:colOff>101600</xdr:colOff>
      <xdr:row>97</xdr:row>
      <xdr:rowOff>68314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84841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37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24231</xdr:rowOff>
    </xdr:from>
    <xdr:to>
      <xdr:col>76</xdr:col>
      <xdr:colOff>114300</xdr:colOff>
      <xdr:row>99</xdr:row>
      <xdr:rowOff>32614</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997781"/>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66370</xdr:rowOff>
    </xdr:from>
    <xdr:to>
      <xdr:col>76</xdr:col>
      <xdr:colOff>165100</xdr:colOff>
      <xdr:row>97</xdr:row>
      <xdr:rowOff>167970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13047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24231</xdr:rowOff>
    </xdr:from>
    <xdr:to>
      <xdr:col>71</xdr:col>
      <xdr:colOff>177800</xdr:colOff>
      <xdr:row>99</xdr:row>
      <xdr:rowOff>24612</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99778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109338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89667</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144844</xdr:rowOff>
    </xdr:from>
    <xdr:to>
      <xdr:col>85</xdr:col>
      <xdr:colOff>177800</xdr:colOff>
      <xdr:row>99</xdr:row>
      <xdr:rowOff>74994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94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59771</xdr:rowOff>
    </xdr:from>
    <xdr:ext cx="469744"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61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80353</xdr:rowOff>
    </xdr:from>
    <xdr:to>
      <xdr:col>81</xdr:col>
      <xdr:colOff>101600</xdr:colOff>
      <xdr:row>99</xdr:row>
      <xdr:rowOff>10503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8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1630</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46428" y="1697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153264</xdr:rowOff>
    </xdr:from>
    <xdr:to>
      <xdr:col>76</xdr:col>
      <xdr:colOff>165100</xdr:colOff>
      <xdr:row>99</xdr:row>
      <xdr:rowOff>83414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95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74541</xdr:rowOff>
    </xdr:from>
    <xdr:ext cx="378565"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403017" y="17048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144881</xdr:rowOff>
    </xdr:from>
    <xdr:to>
      <xdr:col>72</xdr:col>
      <xdr:colOff>38100</xdr:colOff>
      <xdr:row>99</xdr:row>
      <xdr:rowOff>75031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4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66158</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7039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145262</xdr:rowOff>
    </xdr:from>
    <xdr:to>
      <xdr:col>67</xdr:col>
      <xdr:colOff>101600</xdr:colOff>
      <xdr:row>99</xdr:row>
      <xdr:rowOff>75412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4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66539</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7040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17824</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161324"/>
          <a:ext cx="1269" cy="162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135951</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493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17824</xdr:rowOff>
    </xdr:from>
    <xdr:to>
      <xdr:col>116</xdr:col>
      <xdr:colOff>152400</xdr:colOff>
      <xdr:row>30</xdr:row>
      <xdr:rowOff>17824</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16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159065</xdr:rowOff>
    </xdr:from>
    <xdr:to>
      <xdr:col>116</xdr:col>
      <xdr:colOff>63500</xdr:colOff>
      <xdr:row>38</xdr:row>
      <xdr:rowOff>165467</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674165"/>
          <a:ext cx="8382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59722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0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36844</xdr:rowOff>
    </xdr:from>
    <xdr:to>
      <xdr:col>116</xdr:col>
      <xdr:colOff>114300</xdr:colOff>
      <xdr:row>38</xdr:row>
      <xdr:rowOff>138444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156714</xdr:rowOff>
    </xdr:from>
    <xdr:to>
      <xdr:col>111</xdr:col>
      <xdr:colOff>177800</xdr:colOff>
      <xdr:row>38</xdr:row>
      <xdr:rowOff>159065</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671814"/>
          <a:ext cx="889000" cy="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53239</xdr:rowOff>
    </xdr:from>
    <xdr:to>
      <xdr:col>112</xdr:col>
      <xdr:colOff>38100</xdr:colOff>
      <xdr:row>38</xdr:row>
      <xdr:rowOff>154839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171365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156714</xdr:rowOff>
    </xdr:from>
    <xdr:to>
      <xdr:col>107</xdr:col>
      <xdr:colOff>50800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9545300" y="6671814"/>
          <a:ext cx="889000" cy="11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69469</xdr:rowOff>
    </xdr:from>
    <xdr:to>
      <xdr:col>107</xdr:col>
      <xdr:colOff>101600</xdr:colOff>
      <xdr:row>38</xdr:row>
      <xdr:rowOff>171069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16146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130930</xdr:rowOff>
    </xdr:from>
    <xdr:to>
      <xdr:col>102</xdr:col>
      <xdr:colOff>165100</xdr:colOff>
      <xdr:row>39</xdr:row>
      <xdr:rowOff>61080</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4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77607</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2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136808</xdr:rowOff>
    </xdr:from>
    <xdr:to>
      <xdr:col>98</xdr:col>
      <xdr:colOff>38100</xdr:colOff>
      <xdr:row>39</xdr:row>
      <xdr:rowOff>66958</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83485</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114667</xdr:rowOff>
    </xdr:from>
    <xdr:to>
      <xdr:col>116</xdr:col>
      <xdr:colOff>114300</xdr:colOff>
      <xdr:row>39</xdr:row>
      <xdr:rowOff>44817</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2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29594</xdr:rowOff>
    </xdr:from>
    <xdr:ext cx="469744"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4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108265</xdr:rowOff>
    </xdr:from>
    <xdr:to>
      <xdr:col>112</xdr:col>
      <xdr:colOff>38100</xdr:colOff>
      <xdr:row>39</xdr:row>
      <xdr:rowOff>38415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2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29542</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88428" y="671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105914</xdr:rowOff>
    </xdr:from>
    <xdr:to>
      <xdr:col>107</xdr:col>
      <xdr:colOff>101600</xdr:colOff>
      <xdr:row>39</xdr:row>
      <xdr:rowOff>36064</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2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27191</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99428" y="671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115850</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859800"/>
          <a:ext cx="1269" cy="13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62527</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63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115850</xdr:rowOff>
    </xdr:from>
    <xdr:to>
      <xdr:col>116</xdr:col>
      <xdr:colOff>152400</xdr:colOff>
      <xdr:row>51</xdr:row>
      <xdr:rowOff>115850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85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37516</xdr:rowOff>
    </xdr:from>
    <xdr:to>
      <xdr:col>116</xdr:col>
      <xdr:colOff>63500</xdr:colOff>
      <xdr:row>59</xdr:row>
      <xdr:rowOff>39268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153066"/>
          <a:ext cx="8382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161117</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762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138240</xdr:rowOff>
    </xdr:from>
    <xdr:to>
      <xdr:col>116</xdr:col>
      <xdr:colOff>114300</xdr:colOff>
      <xdr:row>58</xdr:row>
      <xdr:rowOff>68390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31153</xdr:rowOff>
    </xdr:from>
    <xdr:to>
      <xdr:col>111</xdr:col>
      <xdr:colOff>177800</xdr:colOff>
      <xdr:row>59</xdr:row>
      <xdr:rowOff>37516</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10146703"/>
          <a:ext cx="889000" cy="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106311</xdr:rowOff>
    </xdr:from>
    <xdr:to>
      <xdr:col>112</xdr:col>
      <xdr:colOff>38100</xdr:colOff>
      <xdr:row>58</xdr:row>
      <xdr:rowOff>36461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52988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24067</xdr:rowOff>
    </xdr:from>
    <xdr:to>
      <xdr:col>107</xdr:col>
      <xdr:colOff>50800</xdr:colOff>
      <xdr:row>59</xdr:row>
      <xdr:rowOff>31153</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139617"/>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110084</xdr:rowOff>
    </xdr:from>
    <xdr:to>
      <xdr:col>107</xdr:col>
      <xdr:colOff>101600</xdr:colOff>
      <xdr:row>58</xdr:row>
      <xdr:rowOff>40234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56761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16028</xdr:rowOff>
    </xdr:from>
    <xdr:to>
      <xdr:col>102</xdr:col>
      <xdr:colOff>114300</xdr:colOff>
      <xdr:row>59</xdr:row>
      <xdr:rowOff>24067</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10131578"/>
          <a:ext cx="889000" cy="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92803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77296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159918</xdr:rowOff>
    </xdr:from>
    <xdr:to>
      <xdr:col>116</xdr:col>
      <xdr:colOff>114300</xdr:colOff>
      <xdr:row>59</xdr:row>
      <xdr:rowOff>90068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10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74845</xdr:rowOff>
    </xdr:from>
    <xdr:ext cx="378565"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1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158166</xdr:rowOff>
    </xdr:from>
    <xdr:to>
      <xdr:col>112</xdr:col>
      <xdr:colOff>38100</xdr:colOff>
      <xdr:row>59</xdr:row>
      <xdr:rowOff>88316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1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79443</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4017" y="10194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151803</xdr:rowOff>
    </xdr:from>
    <xdr:to>
      <xdr:col>107</xdr:col>
      <xdr:colOff>101600</xdr:colOff>
      <xdr:row>59</xdr:row>
      <xdr:rowOff>81953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09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73080</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5017" y="10188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144717</xdr:rowOff>
    </xdr:from>
    <xdr:to>
      <xdr:col>102</xdr:col>
      <xdr:colOff>165100</xdr:colOff>
      <xdr:row>59</xdr:row>
      <xdr:rowOff>74867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08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65994</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56017" y="10181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136678</xdr:rowOff>
    </xdr:from>
    <xdr:to>
      <xdr:col>98</xdr:col>
      <xdr:colOff>38100</xdr:colOff>
      <xdr:row>59</xdr:row>
      <xdr:rowOff>66828</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08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57955</xdr:rowOff>
    </xdr:from>
    <xdr:ext cx="378565"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67017" y="10173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121374</xdr:rowOff>
    </xdr:from>
    <xdr:to>
      <xdr:col>116</xdr:col>
      <xdr:colOff>62864</xdr:colOff>
      <xdr:row>79</xdr:row>
      <xdr:rowOff>5054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22874"/>
          <a:ext cx="1269" cy="1426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8881</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55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5054</xdr:rowOff>
    </xdr:from>
    <xdr:to>
      <xdr:col>116</xdr:col>
      <xdr:colOff>152400</xdr:colOff>
      <xdr:row>79</xdr:row>
      <xdr:rowOff>5054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68051</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8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121374</xdr:rowOff>
    </xdr:from>
    <xdr:to>
      <xdr:col>116</xdr:col>
      <xdr:colOff>152400</xdr:colOff>
      <xdr:row>70</xdr:row>
      <xdr:rowOff>121374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61937</xdr:rowOff>
    </xdr:from>
    <xdr:to>
      <xdr:col>116</xdr:col>
      <xdr:colOff>63500</xdr:colOff>
      <xdr:row>77</xdr:row>
      <xdr:rowOff>75864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263587"/>
          <a:ext cx="838200" cy="1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57218</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915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34341</xdr:rowOff>
    </xdr:from>
    <xdr:to>
      <xdr:col>116</xdr:col>
      <xdr:colOff>114300</xdr:colOff>
      <xdr:row>76</xdr:row>
      <xdr:rowOff>135941</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68777</xdr:rowOff>
    </xdr:from>
    <xdr:to>
      <xdr:col>111</xdr:col>
      <xdr:colOff>177800</xdr:colOff>
      <xdr:row>77</xdr:row>
      <xdr:rowOff>75864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0434300" y="13270427"/>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44208</xdr:rowOff>
    </xdr:from>
    <xdr:to>
      <xdr:col>112</xdr:col>
      <xdr:colOff>38100</xdr:colOff>
      <xdr:row>76</xdr:row>
      <xdr:rowOff>145808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162336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8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79883</xdr:rowOff>
    </xdr:from>
    <xdr:to>
      <xdr:col>107</xdr:col>
      <xdr:colOff>50800</xdr:colOff>
      <xdr:row>77</xdr:row>
      <xdr:rowOff>68777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3110083"/>
          <a:ext cx="889000" cy="16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60458</xdr:rowOff>
    </xdr:from>
    <xdr:to>
      <xdr:col>107</xdr:col>
      <xdr:colOff>101600</xdr:colOff>
      <xdr:row>76</xdr:row>
      <xdr:rowOff>162058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7135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79883</xdr:rowOff>
    </xdr:from>
    <xdr:to>
      <xdr:col>102</xdr:col>
      <xdr:colOff>114300</xdr:colOff>
      <xdr:row>76</xdr:row>
      <xdr:rowOff>109906</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3110083"/>
          <a:ext cx="8890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116712</xdr:rowOff>
    </xdr:from>
    <xdr:to>
      <xdr:col>102</xdr:col>
      <xdr:colOff>165100</xdr:colOff>
      <xdr:row>77</xdr:row>
      <xdr:rowOff>46862</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314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37989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23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91624</xdr:rowOff>
    </xdr:from>
    <xdr:to>
      <xdr:col>98</xdr:col>
      <xdr:colOff>38100</xdr:colOff>
      <xdr:row>77</xdr:row>
      <xdr:rowOff>21774</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12901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21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11137</xdr:rowOff>
    </xdr:from>
    <xdr:to>
      <xdr:col>116</xdr:col>
      <xdr:colOff>114300</xdr:colOff>
      <xdr:row>77</xdr:row>
      <xdr:rowOff>112737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21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161014</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19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25064</xdr:rowOff>
    </xdr:from>
    <xdr:to>
      <xdr:col>112</xdr:col>
      <xdr:colOff>38100</xdr:colOff>
      <xdr:row>77</xdr:row>
      <xdr:rowOff>126664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22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117791</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31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17977</xdr:rowOff>
    </xdr:from>
    <xdr:to>
      <xdr:col>107</xdr:col>
      <xdr:colOff>101600</xdr:colOff>
      <xdr:row>77</xdr:row>
      <xdr:rowOff>119577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21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110704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31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29083</xdr:rowOff>
    </xdr:from>
    <xdr:to>
      <xdr:col>102</xdr:col>
      <xdr:colOff>165100</xdr:colOff>
      <xdr:row>76</xdr:row>
      <xdr:rowOff>130683</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05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147210</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283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59106</xdr:rowOff>
    </xdr:from>
    <xdr:to>
      <xdr:col>98</xdr:col>
      <xdr:colOff>38100</xdr:colOff>
      <xdr:row>76</xdr:row>
      <xdr:rowOff>160706</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08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5783</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286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歳出決算額は、住民一人当たり</a:t>
          </a:r>
          <a:r>
            <a:rPr kumimoji="1" lang="en-US" altLang="ja-JP" sz="1300">
              <a:latin typeface="ＭＳ Ｐゴシック" panose="020B0600070205080204" pitchFamily="50" charset="-128"/>
              <a:ea typeface="ＭＳ Ｐゴシック" panose="020B0600070205080204" pitchFamily="50" charset="-128"/>
            </a:rPr>
            <a:t>417,048</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60,817</a:t>
          </a:r>
          <a:r>
            <a:rPr kumimoji="1" lang="ja-JP" altLang="en-US" sz="1300">
              <a:latin typeface="ＭＳ Ｐゴシック" panose="020B0600070205080204" pitchFamily="50" charset="-128"/>
              <a:ea typeface="ＭＳ Ｐゴシック" panose="020B0600070205080204" pitchFamily="50" charset="-128"/>
            </a:rPr>
            <a:t>円減少している。</a:t>
          </a:r>
        </a:p>
        <a:p>
          <a:r>
            <a:rPr kumimoji="1" lang="ja-JP" altLang="en-US" sz="1300">
              <a:latin typeface="ＭＳ Ｐゴシック" panose="020B0600070205080204" pitchFamily="50" charset="-128"/>
              <a:ea typeface="ＭＳ Ｐゴシック" panose="020B0600070205080204" pitchFamily="50" charset="-128"/>
            </a:rPr>
            <a:t>主な要因は、補助費等が増加したが、扶助費及び普通建設事業費が減少したことによるものである。</a:t>
          </a: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71,926</a:t>
          </a:r>
          <a:r>
            <a:rPr kumimoji="1" lang="ja-JP" altLang="en-US" sz="1300">
              <a:latin typeface="ＭＳ Ｐゴシック" panose="020B0600070205080204" pitchFamily="50" charset="-128"/>
              <a:ea typeface="ＭＳ Ｐゴシック" panose="020B0600070205080204" pitchFamily="50" charset="-128"/>
            </a:rPr>
            <a:t>円で、前年度より</a:t>
          </a:r>
          <a:r>
            <a:rPr kumimoji="1" lang="en-US" altLang="ja-JP" sz="1300">
              <a:latin typeface="ＭＳ Ｐゴシック" panose="020B0600070205080204" pitchFamily="50" charset="-128"/>
              <a:ea typeface="ＭＳ Ｐゴシック" panose="020B0600070205080204" pitchFamily="50" charset="-128"/>
            </a:rPr>
            <a:t>10,699</a:t>
          </a:r>
          <a:r>
            <a:rPr kumimoji="1" lang="ja-JP" altLang="en-US" sz="1300">
              <a:latin typeface="ＭＳ Ｐゴシック" panose="020B0600070205080204" pitchFamily="50" charset="-128"/>
              <a:ea typeface="ＭＳ Ｐゴシック" panose="020B0600070205080204" pitchFamily="50" charset="-128"/>
            </a:rPr>
            <a:t>円増加しているが、地域経済対策等の新型コロナウイルス感染症関連事業の増が影響している。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97,543</a:t>
          </a:r>
          <a:r>
            <a:rPr kumimoji="1" lang="ja-JP" altLang="en-US" sz="1300">
              <a:latin typeface="ＭＳ Ｐゴシック" panose="020B0600070205080204" pitchFamily="50" charset="-128"/>
              <a:ea typeface="ＭＳ Ｐゴシック" panose="020B0600070205080204" pitchFamily="50" charset="-128"/>
            </a:rPr>
            <a:t>円で、前年度より</a:t>
          </a:r>
          <a:r>
            <a:rPr kumimoji="1" lang="en-US" altLang="ja-JP" sz="1300">
              <a:latin typeface="ＭＳ Ｐゴシック" panose="020B0600070205080204" pitchFamily="50" charset="-128"/>
              <a:ea typeface="ＭＳ Ｐゴシック" panose="020B0600070205080204" pitchFamily="50" charset="-128"/>
            </a:rPr>
            <a:t>16,301</a:t>
          </a:r>
          <a:r>
            <a:rPr kumimoji="1" lang="ja-JP" altLang="en-US" sz="1300">
              <a:latin typeface="ＭＳ Ｐゴシック" panose="020B0600070205080204" pitchFamily="50" charset="-128"/>
              <a:ea typeface="ＭＳ Ｐゴシック" panose="020B0600070205080204" pitchFamily="50" charset="-128"/>
            </a:rPr>
            <a:t>円減少しているが、新型コロナウイルス感染症関連事業である子育て世帯及び住民税非課税世帯等の支援に係る給付金の減が影響している。</a:t>
          </a:r>
        </a:p>
        <a:p>
          <a:r>
            <a:rPr kumimoji="1" lang="ja-JP" altLang="en-US" sz="1300">
              <a:latin typeface="ＭＳ Ｐゴシック" panose="020B0600070205080204" pitchFamily="50" charset="-128"/>
              <a:ea typeface="ＭＳ Ｐゴシック" panose="020B0600070205080204" pitchFamily="50" charset="-128"/>
            </a:rPr>
            <a:t>普通建設事業費（うち新規整備）は住民一人当たり</a:t>
          </a:r>
          <a:r>
            <a:rPr kumimoji="1" lang="en-US" altLang="ja-JP" sz="1300">
              <a:latin typeface="ＭＳ Ｐゴシック" panose="020B0600070205080204" pitchFamily="50" charset="-128"/>
              <a:ea typeface="ＭＳ Ｐゴシック" panose="020B0600070205080204" pitchFamily="50" charset="-128"/>
            </a:rPr>
            <a:t>915</a:t>
          </a:r>
          <a:r>
            <a:rPr kumimoji="1" lang="ja-JP" altLang="en-US" sz="1300">
              <a:latin typeface="ＭＳ Ｐゴシック" panose="020B0600070205080204" pitchFamily="50" charset="-128"/>
              <a:ea typeface="ＭＳ Ｐゴシック" panose="020B0600070205080204" pitchFamily="50" charset="-128"/>
            </a:rPr>
            <a:t>円で、前年度より</a:t>
          </a:r>
          <a:r>
            <a:rPr kumimoji="1" lang="en-US" altLang="ja-JP" sz="1300">
              <a:latin typeface="ＭＳ Ｐゴシック" panose="020B0600070205080204" pitchFamily="50" charset="-128"/>
              <a:ea typeface="ＭＳ Ｐゴシック" panose="020B0600070205080204" pitchFamily="50" charset="-128"/>
            </a:rPr>
            <a:t>60,499</a:t>
          </a:r>
          <a:r>
            <a:rPr kumimoji="1" lang="ja-JP" altLang="en-US" sz="1300">
              <a:latin typeface="ＭＳ Ｐゴシック" panose="020B0600070205080204" pitchFamily="50" charset="-128"/>
              <a:ea typeface="ＭＳ Ｐゴシック" panose="020B0600070205080204" pitchFamily="50" charset="-128"/>
            </a:rPr>
            <a:t>円減少しているが、新設小学校設置事業等の大型公共事業が終了したことによるものである。</a:t>
          </a:r>
        </a:p>
        <a:p>
          <a:r>
            <a:rPr kumimoji="1" lang="ja-JP" altLang="en-US" sz="1300">
              <a:latin typeface="ＭＳ Ｐゴシック" panose="020B0600070205080204" pitchFamily="50" charset="-128"/>
              <a:ea typeface="ＭＳ Ｐゴシック" panose="020B0600070205080204" pitchFamily="50" charset="-128"/>
            </a:rPr>
            <a:t>今後は、温泉施設整備事業や引き続き公共施設等総合管理計画事業等の大型公共事業が計画されていることから、住民一人当たりの経費は増大することが見込まれる。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群馬県みどり市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49,423
48,526
208.42
22,269,797
20,611,750
1,506,227
12,121,724
18,660,507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254</xdr:rowOff>
    </xdr:from>
    <xdr:to>
      <xdr:col>24</xdr:col>
      <xdr:colOff>62865</xdr:colOff>
      <xdr:row>38</xdr:row>
      <xdr:rowOff>114554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43754"/>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118381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114554</xdr:rowOff>
    </xdr:from>
    <xdr:to>
      <xdr:col>24</xdr:col>
      <xdr:colOff>152400</xdr:colOff>
      <xdr:row>38</xdr:row>
      <xdr:rowOff>114554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9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118381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1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254</xdr:rowOff>
    </xdr:from>
    <xdr:to>
      <xdr:col>24</xdr:col>
      <xdr:colOff>152400</xdr:colOff>
      <xdr:row>30</xdr:row>
      <xdr:rowOff>254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4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3302</xdr:rowOff>
    </xdr:from>
    <xdr:to>
      <xdr:col>24</xdr:col>
      <xdr:colOff>63500</xdr:colOff>
      <xdr:row>37</xdr:row>
      <xdr:rowOff>13208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46952"/>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97299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26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74422</xdr:rowOff>
    </xdr:from>
    <xdr:to>
      <xdr:col>24</xdr:col>
      <xdr:colOff>114300</xdr:colOff>
      <xdr:row>36</xdr:row>
      <xdr:rowOff>4572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13208</xdr:rowOff>
    </xdr:from>
    <xdr:to>
      <xdr:col>19</xdr:col>
      <xdr:colOff>177800</xdr:colOff>
      <xdr:row>37</xdr:row>
      <xdr:rowOff>20066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5685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62230</xdr:rowOff>
    </xdr:from>
    <xdr:to>
      <xdr:col>20</xdr:col>
      <xdr:colOff>38100</xdr:colOff>
      <xdr:row>35</xdr:row>
      <xdr:rowOff>163830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8907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165989</xdr:rowOff>
    </xdr:from>
    <xdr:to>
      <xdr:col>15</xdr:col>
      <xdr:colOff>50800</xdr:colOff>
      <xdr:row>37</xdr:row>
      <xdr:rowOff>20066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38189"/>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95758</xdr:rowOff>
    </xdr:from>
    <xdr:to>
      <xdr:col>15</xdr:col>
      <xdr:colOff>101600</xdr:colOff>
      <xdr:row>36</xdr:row>
      <xdr:rowOff>25908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42435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165989</xdr:rowOff>
    </xdr:from>
    <xdr:to>
      <xdr:col>10</xdr:col>
      <xdr:colOff>114300</xdr:colOff>
      <xdr:row>37</xdr:row>
      <xdr:rowOff>6731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38189"/>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41656</xdr:rowOff>
    </xdr:from>
    <xdr:to>
      <xdr:col>10</xdr:col>
      <xdr:colOff>165100</xdr:colOff>
      <xdr:row>38</xdr:row>
      <xdr:rowOff>143256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55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134383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40513</xdr:rowOff>
    </xdr:from>
    <xdr:to>
      <xdr:col>6</xdr:col>
      <xdr:colOff>38100</xdr:colOff>
      <xdr:row>38</xdr:row>
      <xdr:rowOff>142113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55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133240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64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123952</xdr:rowOff>
    </xdr:from>
    <xdr:to>
      <xdr:col>24</xdr:col>
      <xdr:colOff>114300</xdr:colOff>
      <xdr:row>37</xdr:row>
      <xdr:rowOff>54102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9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102379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133858</xdr:rowOff>
    </xdr:from>
    <xdr:to>
      <xdr:col>20</xdr:col>
      <xdr:colOff>38100</xdr:colOff>
      <xdr:row>37</xdr:row>
      <xdr:rowOff>64008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0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55135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9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140716</xdr:rowOff>
    </xdr:from>
    <xdr:to>
      <xdr:col>15</xdr:col>
      <xdr:colOff>101600</xdr:colOff>
      <xdr:row>37</xdr:row>
      <xdr:rowOff>70866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1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61993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0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115189</xdr:rowOff>
    </xdr:from>
    <xdr:to>
      <xdr:col>10</xdr:col>
      <xdr:colOff>165100</xdr:colOff>
      <xdr:row>37</xdr:row>
      <xdr:rowOff>45339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8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61866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06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127381</xdr:rowOff>
    </xdr:from>
    <xdr:to>
      <xdr:col>6</xdr:col>
      <xdr:colOff>38100</xdr:colOff>
      <xdr:row>37</xdr:row>
      <xdr:rowOff>57531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9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74058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7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59699</xdr:rowOff>
    </xdr:from>
    <xdr:to>
      <xdr:col>24</xdr:col>
      <xdr:colOff>62865</xdr:colOff>
      <xdr:row>57</xdr:row>
      <xdr:rowOff>126514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32199"/>
          <a:ext cx="1270" cy="1266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130341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126514</xdr:rowOff>
    </xdr:from>
    <xdr:to>
      <xdr:col>24</xdr:col>
      <xdr:colOff>152400</xdr:colOff>
      <xdr:row>57</xdr:row>
      <xdr:rowOff>126514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9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6376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0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59699</xdr:rowOff>
    </xdr:from>
    <xdr:to>
      <xdr:col>24</xdr:col>
      <xdr:colOff>152400</xdr:colOff>
      <xdr:row>50</xdr:row>
      <xdr:rowOff>59699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61459</xdr:rowOff>
    </xdr:from>
    <xdr:to>
      <xdr:col>24</xdr:col>
      <xdr:colOff>63500</xdr:colOff>
      <xdr:row>57</xdr:row>
      <xdr:rowOff>99316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834109"/>
          <a:ext cx="838200" cy="3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27199</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4322</xdr:rowOff>
    </xdr:from>
    <xdr:to>
      <xdr:col>24</xdr:col>
      <xdr:colOff>114300</xdr:colOff>
      <xdr:row>56</xdr:row>
      <xdr:rowOff>105922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158472</xdr:rowOff>
    </xdr:from>
    <xdr:to>
      <xdr:col>19</xdr:col>
      <xdr:colOff>177800</xdr:colOff>
      <xdr:row>57</xdr:row>
      <xdr:rowOff>99316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416772"/>
          <a:ext cx="889000" cy="45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21710</xdr:rowOff>
    </xdr:from>
    <xdr:to>
      <xdr:col>20</xdr:col>
      <xdr:colOff>38100</xdr:colOff>
      <xdr:row>56</xdr:row>
      <xdr:rowOff>123310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139837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9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158472</xdr:rowOff>
    </xdr:from>
    <xdr:to>
      <xdr:col>15</xdr:col>
      <xdr:colOff>50800</xdr:colOff>
      <xdr:row>57</xdr:row>
      <xdr:rowOff>101263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416772"/>
          <a:ext cx="889000" cy="45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93024</xdr:rowOff>
    </xdr:from>
    <xdr:to>
      <xdr:col>15</xdr:col>
      <xdr:colOff>101600</xdr:colOff>
      <xdr:row>54</xdr:row>
      <xdr:rowOff>23174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1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39701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95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101263</xdr:rowOff>
    </xdr:from>
    <xdr:to>
      <xdr:col>10</xdr:col>
      <xdr:colOff>114300</xdr:colOff>
      <xdr:row>57</xdr:row>
      <xdr:rowOff>142096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73913"/>
          <a:ext cx="889000" cy="4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151152</xdr:rowOff>
    </xdr:from>
    <xdr:to>
      <xdr:col>10</xdr:col>
      <xdr:colOff>165100</xdr:colOff>
      <xdr:row>57</xdr:row>
      <xdr:rowOff>81302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97829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52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157544</xdr:rowOff>
    </xdr:from>
    <xdr:to>
      <xdr:col>6</xdr:col>
      <xdr:colOff>38100</xdr:colOff>
      <xdr:row>57</xdr:row>
      <xdr:rowOff>87694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104221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10659</xdr:rowOff>
    </xdr:from>
    <xdr:to>
      <xdr:col>24</xdr:col>
      <xdr:colOff>114300</xdr:colOff>
      <xdr:row>57</xdr:row>
      <xdr:rowOff>112259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8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97036</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9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48516</xdr:rowOff>
    </xdr:from>
    <xdr:to>
      <xdr:col>20</xdr:col>
      <xdr:colOff>38100</xdr:colOff>
      <xdr:row>57</xdr:row>
      <xdr:rowOff>150116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2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141243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1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107672</xdr:rowOff>
    </xdr:from>
    <xdr:to>
      <xdr:col>15</xdr:col>
      <xdr:colOff>101600</xdr:colOff>
      <xdr:row>55</xdr:row>
      <xdr:rowOff>37822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36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28949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45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50463</xdr:rowOff>
    </xdr:from>
    <xdr:to>
      <xdr:col>10</xdr:col>
      <xdr:colOff>165100</xdr:colOff>
      <xdr:row>57</xdr:row>
      <xdr:rowOff>152063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2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143190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1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91296</xdr:rowOff>
    </xdr:from>
    <xdr:to>
      <xdr:col>6</xdr:col>
      <xdr:colOff>38100</xdr:colOff>
      <xdr:row>58</xdr:row>
      <xdr:rowOff>21446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6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12573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5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91607</xdr:rowOff>
    </xdr:from>
    <xdr:to>
      <xdr:col>24</xdr:col>
      <xdr:colOff>62865</xdr:colOff>
      <xdr:row>78</xdr:row>
      <xdr:rowOff>142846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93107"/>
          <a:ext cx="1270" cy="142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146673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1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142846</xdr:rowOff>
    </xdr:from>
    <xdr:to>
      <xdr:col>24</xdr:col>
      <xdr:colOff>152400</xdr:colOff>
      <xdr:row>78</xdr:row>
      <xdr:rowOff>142846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15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38284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6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91607</xdr:rowOff>
    </xdr:from>
    <xdr:to>
      <xdr:col>24</xdr:col>
      <xdr:colOff>152400</xdr:colOff>
      <xdr:row>70</xdr:row>
      <xdr:rowOff>91607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105987</xdr:rowOff>
    </xdr:from>
    <xdr:to>
      <xdr:col>24</xdr:col>
      <xdr:colOff>63500</xdr:colOff>
      <xdr:row>77</xdr:row>
      <xdr:rowOff>59232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136187"/>
          <a:ext cx="838200" cy="12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14535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7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163108</xdr:rowOff>
    </xdr:from>
    <xdr:to>
      <xdr:col>24</xdr:col>
      <xdr:colOff>114300</xdr:colOff>
      <xdr:row>76</xdr:row>
      <xdr:rowOff>93258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105987</xdr:rowOff>
    </xdr:from>
    <xdr:to>
      <xdr:col>19</xdr:col>
      <xdr:colOff>177800</xdr:colOff>
      <xdr:row>77</xdr:row>
      <xdr:rowOff>103952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36187"/>
          <a:ext cx="889000" cy="16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61044</xdr:rowOff>
    </xdr:from>
    <xdr:to>
      <xdr:col>20</xdr:col>
      <xdr:colOff>38100</xdr:colOff>
      <xdr:row>75</xdr:row>
      <xdr:rowOff>162644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7721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103952</xdr:rowOff>
    </xdr:from>
    <xdr:to>
      <xdr:col>15</xdr:col>
      <xdr:colOff>50800</xdr:colOff>
      <xdr:row>78</xdr:row>
      <xdr:rowOff>33772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05602"/>
          <a:ext cx="889000" cy="10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160745</xdr:rowOff>
    </xdr:from>
    <xdr:to>
      <xdr:col>15</xdr:col>
      <xdr:colOff>101600</xdr:colOff>
      <xdr:row>77</xdr:row>
      <xdr:rowOff>90895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107423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16016</xdr:rowOff>
    </xdr:from>
    <xdr:to>
      <xdr:col>10</xdr:col>
      <xdr:colOff>114300</xdr:colOff>
      <xdr:row>78</xdr:row>
      <xdr:rowOff>33772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389116"/>
          <a:ext cx="889000" cy="1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119010</xdr:rowOff>
    </xdr:from>
    <xdr:to>
      <xdr:col>10</xdr:col>
      <xdr:colOff>165100</xdr:colOff>
      <xdr:row>78</xdr:row>
      <xdr:rowOff>49160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65687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9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8367</xdr:rowOff>
    </xdr:from>
    <xdr:to>
      <xdr:col>6</xdr:col>
      <xdr:colOff>38100</xdr:colOff>
      <xdr:row>78</xdr:row>
      <xdr:rowOff>109967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8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101094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7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8432</xdr:rowOff>
    </xdr:from>
    <xdr:to>
      <xdr:col>24</xdr:col>
      <xdr:colOff>114300</xdr:colOff>
      <xdr:row>77</xdr:row>
      <xdr:rowOff>110032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1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158309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88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55187</xdr:rowOff>
    </xdr:from>
    <xdr:to>
      <xdr:col>20</xdr:col>
      <xdr:colOff>38100</xdr:colOff>
      <xdr:row>76</xdr:row>
      <xdr:rowOff>156787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8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147914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78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53152</xdr:rowOff>
    </xdr:from>
    <xdr:to>
      <xdr:col>15</xdr:col>
      <xdr:colOff>101600</xdr:colOff>
      <xdr:row>77</xdr:row>
      <xdr:rowOff>154752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5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145879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4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154422</xdr:rowOff>
    </xdr:from>
    <xdr:to>
      <xdr:col>10</xdr:col>
      <xdr:colOff>165100</xdr:colOff>
      <xdr:row>78</xdr:row>
      <xdr:rowOff>84572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5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75699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48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136666</xdr:rowOff>
    </xdr:from>
    <xdr:to>
      <xdr:col>6</xdr:col>
      <xdr:colOff>38100</xdr:colOff>
      <xdr:row>78</xdr:row>
      <xdr:rowOff>66816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3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83343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11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111528</xdr:rowOff>
    </xdr:from>
    <xdr:to>
      <xdr:col>24</xdr:col>
      <xdr:colOff>62865</xdr:colOff>
      <xdr:row>99</xdr:row>
      <xdr:rowOff>94132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42028"/>
          <a:ext cx="1270" cy="152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97959</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94132</xdr:rowOff>
    </xdr:from>
    <xdr:to>
      <xdr:col>24</xdr:col>
      <xdr:colOff>152400</xdr:colOff>
      <xdr:row>99</xdr:row>
      <xdr:rowOff>94132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58205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111528</xdr:rowOff>
    </xdr:from>
    <xdr:to>
      <xdr:col>24</xdr:col>
      <xdr:colOff>152400</xdr:colOff>
      <xdr:row>90</xdr:row>
      <xdr:rowOff>111528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4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19228</xdr:rowOff>
    </xdr:from>
    <xdr:to>
      <xdr:col>24</xdr:col>
      <xdr:colOff>63500</xdr:colOff>
      <xdr:row>99</xdr:row>
      <xdr:rowOff>20980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992778"/>
          <a:ext cx="8382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111244</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70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88367</xdr:rowOff>
    </xdr:from>
    <xdr:to>
      <xdr:col>24</xdr:col>
      <xdr:colOff>114300</xdr:colOff>
      <xdr:row>98</xdr:row>
      <xdr:rowOff>18517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1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19228</xdr:rowOff>
    </xdr:from>
    <xdr:to>
      <xdr:col>19</xdr:col>
      <xdr:colOff>177800</xdr:colOff>
      <xdr:row>99</xdr:row>
      <xdr:rowOff>120377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992778"/>
          <a:ext cx="889000" cy="10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109103</xdr:rowOff>
    </xdr:from>
    <xdr:to>
      <xdr:col>20</xdr:col>
      <xdr:colOff>38100</xdr:colOff>
      <xdr:row>98</xdr:row>
      <xdr:rowOff>39253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3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55780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1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116763</xdr:rowOff>
    </xdr:from>
    <xdr:to>
      <xdr:col>15</xdr:col>
      <xdr:colOff>50800</xdr:colOff>
      <xdr:row>99</xdr:row>
      <xdr:rowOff>120377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7090313"/>
          <a:ext cx="889000" cy="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21343</xdr:rowOff>
    </xdr:from>
    <xdr:to>
      <xdr:col>15</xdr:col>
      <xdr:colOff>101600</xdr:colOff>
      <xdr:row>98</xdr:row>
      <xdr:rowOff>122943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139470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9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99803</xdr:rowOff>
    </xdr:from>
    <xdr:to>
      <xdr:col>10</xdr:col>
      <xdr:colOff>114300</xdr:colOff>
      <xdr:row>99</xdr:row>
      <xdr:rowOff>116763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7073353"/>
          <a:ext cx="889000" cy="1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129373</xdr:rowOff>
    </xdr:from>
    <xdr:to>
      <xdr:col>10</xdr:col>
      <xdr:colOff>165100</xdr:colOff>
      <xdr:row>99</xdr:row>
      <xdr:rowOff>59523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93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76050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70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133586</xdr:rowOff>
    </xdr:from>
    <xdr:to>
      <xdr:col>6</xdr:col>
      <xdr:colOff>38100</xdr:colOff>
      <xdr:row>99</xdr:row>
      <xdr:rowOff>63736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93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80263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71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141630</xdr:rowOff>
    </xdr:from>
    <xdr:to>
      <xdr:col>24</xdr:col>
      <xdr:colOff>114300</xdr:colOff>
      <xdr:row>99</xdr:row>
      <xdr:rowOff>71780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94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56557</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85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139878</xdr:rowOff>
    </xdr:from>
    <xdr:to>
      <xdr:col>20</xdr:col>
      <xdr:colOff>38100</xdr:colOff>
      <xdr:row>99</xdr:row>
      <xdr:rowOff>70028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94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61155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703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69577</xdr:rowOff>
    </xdr:from>
    <xdr:to>
      <xdr:col>15</xdr:col>
      <xdr:colOff>101600</xdr:colOff>
      <xdr:row>99</xdr:row>
      <xdr:rowOff>171177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70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162304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13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65963</xdr:rowOff>
    </xdr:from>
    <xdr:to>
      <xdr:col>10</xdr:col>
      <xdr:colOff>165100</xdr:colOff>
      <xdr:row>99</xdr:row>
      <xdr:rowOff>167563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703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158690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13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49003</xdr:rowOff>
    </xdr:from>
    <xdr:to>
      <xdr:col>6</xdr:col>
      <xdr:colOff>38100</xdr:colOff>
      <xdr:row>99</xdr:row>
      <xdr:rowOff>150603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702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141730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11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72426</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15926"/>
          <a:ext cx="1270" cy="1569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19103</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9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72426</xdr:rowOff>
    </xdr:from>
    <xdr:to>
      <xdr:col>55</xdr:col>
      <xdr:colOff>88900</xdr:colOff>
      <xdr:row>30</xdr:row>
      <xdr:rowOff>72426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1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84510</xdr:rowOff>
    </xdr:from>
    <xdr:to>
      <xdr:col>55</xdr:col>
      <xdr:colOff>0</xdr:colOff>
      <xdr:row>39</xdr:row>
      <xdr:rowOff>85162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71060"/>
          <a:ext cx="8382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118308</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905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95431</xdr:rowOff>
    </xdr:from>
    <xdr:to>
      <xdr:col>55</xdr:col>
      <xdr:colOff>50800</xdr:colOff>
      <xdr:row>38</xdr:row>
      <xdr:rowOff>25581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83856</xdr:rowOff>
    </xdr:from>
    <xdr:to>
      <xdr:col>50</xdr:col>
      <xdr:colOff>114300</xdr:colOff>
      <xdr:row>39</xdr:row>
      <xdr:rowOff>84510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70406"/>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82224</xdr:rowOff>
    </xdr:from>
    <xdr:to>
      <xdr:col>45</xdr:col>
      <xdr:colOff>177800</xdr:colOff>
      <xdr:row>39</xdr:row>
      <xdr:rowOff>83856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68774"/>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36975</xdr:rowOff>
    </xdr:from>
    <xdr:to>
      <xdr:col>46</xdr:col>
      <xdr:colOff>38100</xdr:colOff>
      <xdr:row>37</xdr:row>
      <xdr:rowOff>138575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155102</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78631</xdr:rowOff>
    </xdr:from>
    <xdr:to>
      <xdr:col>41</xdr:col>
      <xdr:colOff>50800</xdr:colOff>
      <xdr:row>39</xdr:row>
      <xdr:rowOff>82224</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65181"/>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116985</xdr:rowOff>
    </xdr:from>
    <xdr:to>
      <xdr:col>41</xdr:col>
      <xdr:colOff>101600</xdr:colOff>
      <xdr:row>37</xdr:row>
      <xdr:rowOff>47135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2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63662</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06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92492</xdr:rowOff>
    </xdr:from>
    <xdr:to>
      <xdr:col>36</xdr:col>
      <xdr:colOff>165100</xdr:colOff>
      <xdr:row>37</xdr:row>
      <xdr:rowOff>22642</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26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39169</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03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34362</xdr:rowOff>
    </xdr:from>
    <xdr:to>
      <xdr:col>55</xdr:col>
      <xdr:colOff>50800</xdr:colOff>
      <xdr:row>39</xdr:row>
      <xdr:rowOff>135962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2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120739</xdr:rowOff>
    </xdr:from>
    <xdr:ext cx="313932"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35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33710</xdr:rowOff>
    </xdr:from>
    <xdr:to>
      <xdr:col>50</xdr:col>
      <xdr:colOff>165100</xdr:colOff>
      <xdr:row>39</xdr:row>
      <xdr:rowOff>135310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2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126437</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82333" y="68129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33056</xdr:rowOff>
    </xdr:from>
    <xdr:to>
      <xdr:col>46</xdr:col>
      <xdr:colOff>38100</xdr:colOff>
      <xdr:row>39</xdr:row>
      <xdr:rowOff>134656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1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125783</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93333" y="68123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31424</xdr:rowOff>
    </xdr:from>
    <xdr:to>
      <xdr:col>41</xdr:col>
      <xdr:colOff>101600</xdr:colOff>
      <xdr:row>39</xdr:row>
      <xdr:rowOff>133024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1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124151</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04333" y="68107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27831</xdr:rowOff>
    </xdr:from>
    <xdr:to>
      <xdr:col>36</xdr:col>
      <xdr:colOff>165100</xdr:colOff>
      <xdr:row>39</xdr:row>
      <xdr:rowOff>129431</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71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120558</xdr:rowOff>
    </xdr:from>
    <xdr:ext cx="313932"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15333" y="68071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66529</xdr:rowOff>
    </xdr:from>
    <xdr:to>
      <xdr:col>54</xdr:col>
      <xdr:colOff>189865</xdr:colOff>
      <xdr:row>59</xdr:row>
      <xdr:rowOff>27210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10479"/>
          <a:ext cx="1270" cy="133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31037</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27210</xdr:rowOff>
    </xdr:from>
    <xdr:to>
      <xdr:col>55</xdr:col>
      <xdr:colOff>88900</xdr:colOff>
      <xdr:row>59</xdr:row>
      <xdr:rowOff>27210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13206</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8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66529</xdr:rowOff>
    </xdr:from>
    <xdr:to>
      <xdr:col>55</xdr:col>
      <xdr:colOff>88900</xdr:colOff>
      <xdr:row>51</xdr:row>
      <xdr:rowOff>66529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1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167760</xdr:rowOff>
    </xdr:from>
    <xdr:to>
      <xdr:col>55</xdr:col>
      <xdr:colOff>0</xdr:colOff>
      <xdr:row>58</xdr:row>
      <xdr:rowOff>6388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940410"/>
          <a:ext cx="838200" cy="1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117321</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47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94444</xdr:rowOff>
    </xdr:from>
    <xdr:to>
      <xdr:col>55</xdr:col>
      <xdr:colOff>50800</xdr:colOff>
      <xdr:row>57</xdr:row>
      <xdr:rowOff>24594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6007</xdr:rowOff>
    </xdr:from>
    <xdr:to>
      <xdr:col>50</xdr:col>
      <xdr:colOff>114300</xdr:colOff>
      <xdr:row>58</xdr:row>
      <xdr:rowOff>6388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95010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113627</xdr:rowOff>
    </xdr:from>
    <xdr:to>
      <xdr:col>50</xdr:col>
      <xdr:colOff>165100</xdr:colOff>
      <xdr:row>57</xdr:row>
      <xdr:rowOff>43777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60304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143415</xdr:rowOff>
    </xdr:from>
    <xdr:to>
      <xdr:col>45</xdr:col>
      <xdr:colOff>177800</xdr:colOff>
      <xdr:row>58</xdr:row>
      <xdr:rowOff>6007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916065"/>
          <a:ext cx="889000" cy="3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105149</xdr:rowOff>
    </xdr:from>
    <xdr:to>
      <xdr:col>46</xdr:col>
      <xdr:colOff>38100</xdr:colOff>
      <xdr:row>57</xdr:row>
      <xdr:rowOff>35299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51826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143415</xdr:rowOff>
    </xdr:from>
    <xdr:to>
      <xdr:col>41</xdr:col>
      <xdr:colOff>50800</xdr:colOff>
      <xdr:row>58</xdr:row>
      <xdr:rowOff>11017</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916065"/>
          <a:ext cx="889000" cy="3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78194</xdr:rowOff>
    </xdr:from>
    <xdr:to>
      <xdr:col>41</xdr:col>
      <xdr:colOff>101600</xdr:colOff>
      <xdr:row>58</xdr:row>
      <xdr:rowOff>8344</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85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24871</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62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93034</xdr:rowOff>
    </xdr:from>
    <xdr:to>
      <xdr:col>36</xdr:col>
      <xdr:colOff>165100</xdr:colOff>
      <xdr:row>58</xdr:row>
      <xdr:rowOff>23184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8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39711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64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116960</xdr:rowOff>
    </xdr:from>
    <xdr:to>
      <xdr:col>55</xdr:col>
      <xdr:colOff>50800</xdr:colOff>
      <xdr:row>58</xdr:row>
      <xdr:rowOff>47110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8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95387</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86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127038</xdr:rowOff>
    </xdr:from>
    <xdr:to>
      <xdr:col>50</xdr:col>
      <xdr:colOff>165100</xdr:colOff>
      <xdr:row>58</xdr:row>
      <xdr:rowOff>57188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8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48315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99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126657</xdr:rowOff>
    </xdr:from>
    <xdr:to>
      <xdr:col>46</xdr:col>
      <xdr:colOff>38100</xdr:colOff>
      <xdr:row>58</xdr:row>
      <xdr:rowOff>56807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89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47934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9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92615</xdr:rowOff>
    </xdr:from>
    <xdr:to>
      <xdr:col>41</xdr:col>
      <xdr:colOff>101600</xdr:colOff>
      <xdr:row>58</xdr:row>
      <xdr:rowOff>22765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8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13892</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95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131667</xdr:rowOff>
    </xdr:from>
    <xdr:to>
      <xdr:col>36</xdr:col>
      <xdr:colOff>165100</xdr:colOff>
      <xdr:row>58</xdr:row>
      <xdr:rowOff>61817</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90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52944</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99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26040</xdr:rowOff>
    </xdr:from>
    <xdr:to>
      <xdr:col>54</xdr:col>
      <xdr:colOff>189865</xdr:colOff>
      <xdr:row>78</xdr:row>
      <xdr:rowOff>100564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27540"/>
          <a:ext cx="1270" cy="1446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104391</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4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100564</xdr:rowOff>
    </xdr:from>
    <xdr:to>
      <xdr:col>55</xdr:col>
      <xdr:colOff>88900</xdr:colOff>
      <xdr:row>78</xdr:row>
      <xdr:rowOff>100564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4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144167</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26040</xdr:rowOff>
    </xdr:from>
    <xdr:to>
      <xdr:col>55</xdr:col>
      <xdr:colOff>88900</xdr:colOff>
      <xdr:row>70</xdr:row>
      <xdr:rowOff>26040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6998</xdr:rowOff>
    </xdr:from>
    <xdr:to>
      <xdr:col>55</xdr:col>
      <xdr:colOff>0</xdr:colOff>
      <xdr:row>76</xdr:row>
      <xdr:rowOff>156068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037198"/>
          <a:ext cx="838200" cy="14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116555</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80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93678</xdr:rowOff>
    </xdr:from>
    <xdr:to>
      <xdr:col>55</xdr:col>
      <xdr:colOff>50800</xdr:colOff>
      <xdr:row>76</xdr:row>
      <xdr:rowOff>23828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95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156068</xdr:rowOff>
    </xdr:from>
    <xdr:to>
      <xdr:col>50</xdr:col>
      <xdr:colOff>114300</xdr:colOff>
      <xdr:row>76</xdr:row>
      <xdr:rowOff>161599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186268"/>
          <a:ext cx="889000" cy="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98433</xdr:rowOff>
    </xdr:from>
    <xdr:to>
      <xdr:col>50</xdr:col>
      <xdr:colOff>165100</xdr:colOff>
      <xdr:row>76</xdr:row>
      <xdr:rowOff>28583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45110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73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161599</xdr:rowOff>
    </xdr:from>
    <xdr:to>
      <xdr:col>45</xdr:col>
      <xdr:colOff>177800</xdr:colOff>
      <xdr:row>77</xdr:row>
      <xdr:rowOff>79053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191799"/>
          <a:ext cx="889000" cy="8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80328</xdr:rowOff>
    </xdr:from>
    <xdr:to>
      <xdr:col>46</xdr:col>
      <xdr:colOff>38100</xdr:colOff>
      <xdr:row>76</xdr:row>
      <xdr:rowOff>10477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27005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7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79053</xdr:rowOff>
    </xdr:from>
    <xdr:to>
      <xdr:col>41</xdr:col>
      <xdr:colOff>50800</xdr:colOff>
      <xdr:row>77</xdr:row>
      <xdr:rowOff>123013</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280703"/>
          <a:ext cx="889000" cy="4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152177</xdr:rowOff>
    </xdr:from>
    <xdr:to>
      <xdr:col>41</xdr:col>
      <xdr:colOff>101600</xdr:colOff>
      <xdr:row>77</xdr:row>
      <xdr:rowOff>82327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98854</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167287</xdr:rowOff>
    </xdr:from>
    <xdr:to>
      <xdr:col>36</xdr:col>
      <xdr:colOff>165100</xdr:colOff>
      <xdr:row>77</xdr:row>
      <xdr:rowOff>97437</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113964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127648</xdr:rowOff>
    </xdr:from>
    <xdr:to>
      <xdr:col>55</xdr:col>
      <xdr:colOff>50800</xdr:colOff>
      <xdr:row>76</xdr:row>
      <xdr:rowOff>57798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98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106075</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9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105268</xdr:rowOff>
    </xdr:from>
    <xdr:to>
      <xdr:col>50</xdr:col>
      <xdr:colOff>165100</xdr:colOff>
      <xdr:row>77</xdr:row>
      <xdr:rowOff>35418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13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26545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22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110799</xdr:rowOff>
    </xdr:from>
    <xdr:to>
      <xdr:col>46</xdr:col>
      <xdr:colOff>38100</xdr:colOff>
      <xdr:row>77</xdr:row>
      <xdr:rowOff>40949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14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32076</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23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28253</xdr:rowOff>
    </xdr:from>
    <xdr:to>
      <xdr:col>41</xdr:col>
      <xdr:colOff>101600</xdr:colOff>
      <xdr:row>77</xdr:row>
      <xdr:rowOff>129853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22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120980</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32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72213</xdr:rowOff>
    </xdr:from>
    <xdr:to>
      <xdr:col>36</xdr:col>
      <xdr:colOff>165100</xdr:colOff>
      <xdr:row>78</xdr:row>
      <xdr:rowOff>2363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27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164940</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366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99</xdr:row>
      <xdr:rowOff>55068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44051"/>
          <a:ext cx="1270" cy="158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58895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55068</xdr:rowOff>
    </xdr:from>
    <xdr:to>
      <xdr:col>55</xdr:col>
      <xdr:colOff>88900</xdr:colOff>
      <xdr:row>99</xdr:row>
      <xdr:rowOff>55068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2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46862</xdr:rowOff>
    </xdr:from>
    <xdr:to>
      <xdr:col>55</xdr:col>
      <xdr:colOff>0</xdr:colOff>
      <xdr:row>98</xdr:row>
      <xdr:rowOff>153899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848962"/>
          <a:ext cx="838200" cy="10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150728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38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127851</xdr:rowOff>
    </xdr:from>
    <xdr:to>
      <xdr:col>55</xdr:col>
      <xdr:colOff>50800</xdr:colOff>
      <xdr:row>97</xdr:row>
      <xdr:rowOff>58001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46862</xdr:rowOff>
    </xdr:from>
    <xdr:to>
      <xdr:col>50</xdr:col>
      <xdr:colOff>114300</xdr:colOff>
      <xdr:row>98</xdr:row>
      <xdr:rowOff>52960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848962"/>
          <a:ext cx="889000" cy="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129984</xdr:rowOff>
    </xdr:from>
    <xdr:to>
      <xdr:col>50</xdr:col>
      <xdr:colOff>165100</xdr:colOff>
      <xdr:row>97</xdr:row>
      <xdr:rowOff>60134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76661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52960</xdr:rowOff>
    </xdr:from>
    <xdr:to>
      <xdr:col>45</xdr:col>
      <xdr:colOff>177800</xdr:colOff>
      <xdr:row>98</xdr:row>
      <xdr:rowOff>162813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855060"/>
          <a:ext cx="889000" cy="10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117602</xdr:rowOff>
    </xdr:from>
    <xdr:to>
      <xdr:col>46</xdr:col>
      <xdr:colOff>38100</xdr:colOff>
      <xdr:row>97</xdr:row>
      <xdr:rowOff>47752</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64279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162813</xdr:rowOff>
    </xdr:from>
    <xdr:to>
      <xdr:col>41</xdr:col>
      <xdr:colOff>50800</xdr:colOff>
      <xdr:row>99</xdr:row>
      <xdr:rowOff>66560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964913"/>
          <a:ext cx="889000" cy="7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158890</xdr:rowOff>
    </xdr:from>
    <xdr:to>
      <xdr:col>41</xdr:col>
      <xdr:colOff>101600</xdr:colOff>
      <xdr:row>98</xdr:row>
      <xdr:rowOff>89040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105567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56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164351</xdr:rowOff>
    </xdr:from>
    <xdr:to>
      <xdr:col>36</xdr:col>
      <xdr:colOff>165100</xdr:colOff>
      <xdr:row>98</xdr:row>
      <xdr:rowOff>94501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111028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103099</xdr:rowOff>
    </xdr:from>
    <xdr:to>
      <xdr:col>55</xdr:col>
      <xdr:colOff>50800</xdr:colOff>
      <xdr:row>99</xdr:row>
      <xdr:rowOff>33249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90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18026</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82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167512</xdr:rowOff>
    </xdr:from>
    <xdr:to>
      <xdr:col>50</xdr:col>
      <xdr:colOff>165100</xdr:colOff>
      <xdr:row>98</xdr:row>
      <xdr:rowOff>97662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9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88789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89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2160</xdr:rowOff>
    </xdr:from>
    <xdr:to>
      <xdr:col>46</xdr:col>
      <xdr:colOff>38100</xdr:colOff>
      <xdr:row>98</xdr:row>
      <xdr:rowOff>103760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0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94887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89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112013</xdr:rowOff>
    </xdr:from>
    <xdr:to>
      <xdr:col>41</xdr:col>
      <xdr:colOff>101600</xdr:colOff>
      <xdr:row>99</xdr:row>
      <xdr:rowOff>42163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91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33290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700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15760</xdr:rowOff>
    </xdr:from>
    <xdr:to>
      <xdr:col>36</xdr:col>
      <xdr:colOff>165100</xdr:colOff>
      <xdr:row>99</xdr:row>
      <xdr:rowOff>117360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98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108487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708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38430</xdr:rowOff>
    </xdr:from>
    <xdr:to>
      <xdr:col>85</xdr:col>
      <xdr:colOff>126364</xdr:colOff>
      <xdr:row>39</xdr:row>
      <xdr:rowOff>32334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81930"/>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36161</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2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32334</xdr:rowOff>
    </xdr:from>
    <xdr:to>
      <xdr:col>86</xdr:col>
      <xdr:colOff>25400</xdr:colOff>
      <xdr:row>39</xdr:row>
      <xdr:rowOff>32334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1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156557</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5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38430</xdr:rowOff>
    </xdr:from>
    <xdr:to>
      <xdr:col>86</xdr:col>
      <xdr:colOff>25400</xdr:colOff>
      <xdr:row>30</xdr:row>
      <xdr:rowOff>38430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8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64376</xdr:rowOff>
    </xdr:from>
    <xdr:to>
      <xdr:col>85</xdr:col>
      <xdr:colOff>127000</xdr:colOff>
      <xdr:row>37</xdr:row>
      <xdr:rowOff>89179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408026"/>
          <a:ext cx="8382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92689</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093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69812</xdr:rowOff>
    </xdr:from>
    <xdr:to>
      <xdr:col>85</xdr:col>
      <xdr:colOff>177800</xdr:colOff>
      <xdr:row>36</xdr:row>
      <xdr:rowOff>171412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4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13627</xdr:rowOff>
    </xdr:from>
    <xdr:to>
      <xdr:col>81</xdr:col>
      <xdr:colOff>50800</xdr:colOff>
      <xdr:row>37</xdr:row>
      <xdr:rowOff>89179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185827"/>
          <a:ext cx="889000" cy="24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70764</xdr:rowOff>
    </xdr:from>
    <xdr:to>
      <xdr:col>81</xdr:col>
      <xdr:colOff>101600</xdr:colOff>
      <xdr:row>37</xdr:row>
      <xdr:rowOff>914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4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17441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01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154102</xdr:rowOff>
    </xdr:from>
    <xdr:to>
      <xdr:col>76</xdr:col>
      <xdr:colOff>114300</xdr:colOff>
      <xdr:row>36</xdr:row>
      <xdr:rowOff>13627</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154852"/>
          <a:ext cx="8890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38341</xdr:rowOff>
    </xdr:from>
    <xdr:to>
      <xdr:col>76</xdr:col>
      <xdr:colOff>165100</xdr:colOff>
      <xdr:row>36</xdr:row>
      <xdr:rowOff>139941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131068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3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154102</xdr:rowOff>
    </xdr:from>
    <xdr:to>
      <xdr:col>71</xdr:col>
      <xdr:colOff>177800</xdr:colOff>
      <xdr:row>36</xdr:row>
      <xdr:rowOff>86398</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154852"/>
          <a:ext cx="889000" cy="10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81928</xdr:rowOff>
    </xdr:from>
    <xdr:to>
      <xdr:col>72</xdr:col>
      <xdr:colOff>38100</xdr:colOff>
      <xdr:row>38</xdr:row>
      <xdr:rowOff>12078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42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3205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51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108674</xdr:rowOff>
    </xdr:from>
    <xdr:to>
      <xdr:col>67</xdr:col>
      <xdr:colOff>101600</xdr:colOff>
      <xdr:row>38</xdr:row>
      <xdr:rowOff>38824</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4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29951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5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13576</xdr:rowOff>
    </xdr:from>
    <xdr:to>
      <xdr:col>85</xdr:col>
      <xdr:colOff>177800</xdr:colOff>
      <xdr:row>37</xdr:row>
      <xdr:rowOff>115176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35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163453</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33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38379</xdr:rowOff>
    </xdr:from>
    <xdr:to>
      <xdr:col>81</xdr:col>
      <xdr:colOff>101600</xdr:colOff>
      <xdr:row>37</xdr:row>
      <xdr:rowOff>139979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38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131106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47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134277</xdr:rowOff>
    </xdr:from>
    <xdr:to>
      <xdr:col>76</xdr:col>
      <xdr:colOff>165100</xdr:colOff>
      <xdr:row>36</xdr:row>
      <xdr:rowOff>64427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13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80954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91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103302</xdr:rowOff>
    </xdr:from>
    <xdr:to>
      <xdr:col>72</xdr:col>
      <xdr:colOff>38100</xdr:colOff>
      <xdr:row>36</xdr:row>
      <xdr:rowOff>33452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10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49979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87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35598</xdr:rowOff>
    </xdr:from>
    <xdr:to>
      <xdr:col>67</xdr:col>
      <xdr:colOff>101600</xdr:colOff>
      <xdr:row>36</xdr:row>
      <xdr:rowOff>137198</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20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153725</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98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59804</xdr:rowOff>
    </xdr:from>
    <xdr:to>
      <xdr:col>85</xdr:col>
      <xdr:colOff>126364</xdr:colOff>
      <xdr:row>58</xdr:row>
      <xdr:rowOff>135966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32304"/>
          <a:ext cx="1269" cy="144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139793</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135966</xdr:rowOff>
    </xdr:from>
    <xdr:to>
      <xdr:col>86</xdr:col>
      <xdr:colOff>25400</xdr:colOff>
      <xdr:row>58</xdr:row>
      <xdr:rowOff>135966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6481</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0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59804</xdr:rowOff>
    </xdr:from>
    <xdr:to>
      <xdr:col>86</xdr:col>
      <xdr:colOff>25400</xdr:colOff>
      <xdr:row>50</xdr:row>
      <xdr:rowOff>59804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3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79756</xdr:rowOff>
    </xdr:from>
    <xdr:to>
      <xdr:col>85</xdr:col>
      <xdr:colOff>127000</xdr:colOff>
      <xdr:row>57</xdr:row>
      <xdr:rowOff>154457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166606"/>
          <a:ext cx="838200" cy="76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150144</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79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127267</xdr:rowOff>
    </xdr:from>
    <xdr:to>
      <xdr:col>85</xdr:col>
      <xdr:colOff>177800</xdr:colOff>
      <xdr:row>57</xdr:row>
      <xdr:rowOff>57417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79756</xdr:rowOff>
    </xdr:from>
    <xdr:to>
      <xdr:col>81</xdr:col>
      <xdr:colOff>50800</xdr:colOff>
      <xdr:row>54</xdr:row>
      <xdr:rowOff>118555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166606"/>
          <a:ext cx="889000" cy="2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122606</xdr:rowOff>
    </xdr:from>
    <xdr:to>
      <xdr:col>81</xdr:col>
      <xdr:colOff>101600</xdr:colOff>
      <xdr:row>57</xdr:row>
      <xdr:rowOff>52756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43883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8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118555</xdr:rowOff>
    </xdr:from>
    <xdr:to>
      <xdr:col>76</xdr:col>
      <xdr:colOff>114300</xdr:colOff>
      <xdr:row>57</xdr:row>
      <xdr:rowOff>122822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376855"/>
          <a:ext cx="889000" cy="51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103987</xdr:rowOff>
    </xdr:from>
    <xdr:to>
      <xdr:col>76</xdr:col>
      <xdr:colOff>165100</xdr:colOff>
      <xdr:row>57</xdr:row>
      <xdr:rowOff>34137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0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25264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79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97942</xdr:rowOff>
    </xdr:from>
    <xdr:to>
      <xdr:col>71</xdr:col>
      <xdr:colOff>177800</xdr:colOff>
      <xdr:row>57</xdr:row>
      <xdr:rowOff>122822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870592"/>
          <a:ext cx="889000" cy="2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37719</xdr:rowOff>
    </xdr:from>
    <xdr:to>
      <xdr:col>72</xdr:col>
      <xdr:colOff>38100</xdr:colOff>
      <xdr:row>57</xdr:row>
      <xdr:rowOff>139319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155846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114643</xdr:rowOff>
    </xdr:from>
    <xdr:to>
      <xdr:col>67</xdr:col>
      <xdr:colOff>101600</xdr:colOff>
      <xdr:row>58</xdr:row>
      <xdr:rowOff>44793</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35920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98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103657</xdr:rowOff>
    </xdr:from>
    <xdr:to>
      <xdr:col>85</xdr:col>
      <xdr:colOff>177800</xdr:colOff>
      <xdr:row>58</xdr:row>
      <xdr:rowOff>33807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87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82084</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85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28956</xdr:rowOff>
    </xdr:from>
    <xdr:to>
      <xdr:col>81</xdr:col>
      <xdr:colOff>101600</xdr:colOff>
      <xdr:row>53</xdr:row>
      <xdr:rowOff>130556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11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147083</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181795" y="8891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67755</xdr:rowOff>
    </xdr:from>
    <xdr:to>
      <xdr:col>76</xdr:col>
      <xdr:colOff>165100</xdr:colOff>
      <xdr:row>54</xdr:row>
      <xdr:rowOff>169355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32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14432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10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72022</xdr:rowOff>
    </xdr:from>
    <xdr:to>
      <xdr:col>72</xdr:col>
      <xdr:colOff>38100</xdr:colOff>
      <xdr:row>58</xdr:row>
      <xdr:rowOff>2172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84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164749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93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47142</xdr:rowOff>
    </xdr:from>
    <xdr:to>
      <xdr:col>67</xdr:col>
      <xdr:colOff>101600</xdr:colOff>
      <xdr:row>57</xdr:row>
      <xdr:rowOff>148742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1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165269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59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101067</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74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47744</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101067</xdr:rowOff>
    </xdr:from>
    <xdr:to>
      <xdr:col>86</xdr:col>
      <xdr:colOff>25400</xdr:colOff>
      <xdr:row>71</xdr:row>
      <xdr:rowOff>101067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7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114050</xdr:rowOff>
    </xdr:from>
    <xdr:to>
      <xdr:col>85</xdr:col>
      <xdr:colOff>127000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487150"/>
          <a:ext cx="838200" cy="2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124122</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154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101245</xdr:rowOff>
    </xdr:from>
    <xdr:to>
      <xdr:col>85</xdr:col>
      <xdr:colOff>177800</xdr:colOff>
      <xdr:row>78</xdr:row>
      <xdr:rowOff>31395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0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74087</xdr:rowOff>
    </xdr:from>
    <xdr:to>
      <xdr:col>81</xdr:col>
      <xdr:colOff>101600</xdr:colOff>
      <xdr:row>78</xdr:row>
      <xdr:rowOff>4237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2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20764</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05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114142</xdr:rowOff>
    </xdr:from>
    <xdr:to>
      <xdr:col>76</xdr:col>
      <xdr:colOff>114300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487242"/>
          <a:ext cx="889000" cy="2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136860</xdr:rowOff>
    </xdr:from>
    <xdr:to>
      <xdr:col>76</xdr:col>
      <xdr:colOff>165100</xdr:colOff>
      <xdr:row>77</xdr:row>
      <xdr:rowOff>67010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1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83538</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294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114142</xdr:rowOff>
    </xdr:from>
    <xdr:to>
      <xdr:col>71</xdr:col>
      <xdr:colOff>177800</xdr:colOff>
      <xdr:row>78</xdr:row>
      <xdr:rowOff>135220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487242"/>
          <a:ext cx="889000" cy="2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107919</xdr:rowOff>
    </xdr:from>
    <xdr:to>
      <xdr:col>72</xdr:col>
      <xdr:colOff>38100</xdr:colOff>
      <xdr:row>78</xdr:row>
      <xdr:rowOff>38069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30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54596</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08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160818</xdr:rowOff>
    </xdr:from>
    <xdr:to>
      <xdr:col>67</xdr:col>
      <xdr:colOff>101600</xdr:colOff>
      <xdr:row>78</xdr:row>
      <xdr:rowOff>90968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36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107495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13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63250</xdr:rowOff>
    </xdr:from>
    <xdr:to>
      <xdr:col>85</xdr:col>
      <xdr:colOff>177800</xdr:colOff>
      <xdr:row>78</xdr:row>
      <xdr:rowOff>164850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3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149627</xdr:rowOff>
    </xdr:from>
    <xdr:ext cx="378565"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51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63342</xdr:rowOff>
    </xdr:from>
    <xdr:to>
      <xdr:col>72</xdr:col>
      <xdr:colOff>38100</xdr:colOff>
      <xdr:row>78</xdr:row>
      <xdr:rowOff>164942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3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156069</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529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84420</xdr:rowOff>
    </xdr:from>
    <xdr:to>
      <xdr:col>67</xdr:col>
      <xdr:colOff>101600</xdr:colOff>
      <xdr:row>79</xdr:row>
      <xdr:rowOff>14570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5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5697</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57333" y="135502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162065</xdr:rowOff>
    </xdr:from>
    <xdr:to>
      <xdr:col>85</xdr:col>
      <xdr:colOff>126364</xdr:colOff>
      <xdr:row>98</xdr:row>
      <xdr:rowOff>61340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92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65167</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6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61340</xdr:rowOff>
    </xdr:from>
    <xdr:to>
      <xdr:col>86</xdr:col>
      <xdr:colOff>25400</xdr:colOff>
      <xdr:row>98</xdr:row>
      <xdr:rowOff>61340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6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108742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6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162065</xdr:rowOff>
    </xdr:from>
    <xdr:to>
      <xdr:col>86</xdr:col>
      <xdr:colOff>25400</xdr:colOff>
      <xdr:row>90</xdr:row>
      <xdr:rowOff>162065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9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158801</xdr:rowOff>
    </xdr:from>
    <xdr:to>
      <xdr:col>85</xdr:col>
      <xdr:colOff>127000</xdr:colOff>
      <xdr:row>97</xdr:row>
      <xdr:rowOff>19634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618001"/>
          <a:ext cx="838200" cy="3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160177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10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137300</xdr:rowOff>
    </xdr:from>
    <xdr:to>
      <xdr:col>85</xdr:col>
      <xdr:colOff>177800</xdr:colOff>
      <xdr:row>95</xdr:row>
      <xdr:rowOff>67450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19634</xdr:rowOff>
    </xdr:from>
    <xdr:to>
      <xdr:col>81</xdr:col>
      <xdr:colOff>50800</xdr:colOff>
      <xdr:row>97</xdr:row>
      <xdr:rowOff>44577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650284"/>
          <a:ext cx="889000" cy="2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143129</xdr:rowOff>
    </xdr:from>
    <xdr:to>
      <xdr:col>81</xdr:col>
      <xdr:colOff>101600</xdr:colOff>
      <xdr:row>95</xdr:row>
      <xdr:rowOff>73279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89806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44577</xdr:rowOff>
    </xdr:from>
    <xdr:to>
      <xdr:col>76</xdr:col>
      <xdr:colOff>114300</xdr:colOff>
      <xdr:row>97</xdr:row>
      <xdr:rowOff>50367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675227"/>
          <a:ext cx="889000" cy="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154127</xdr:rowOff>
    </xdr:from>
    <xdr:to>
      <xdr:col>76</xdr:col>
      <xdr:colOff>165100</xdr:colOff>
      <xdr:row>95</xdr:row>
      <xdr:rowOff>84277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100804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43853</xdr:rowOff>
    </xdr:from>
    <xdr:to>
      <xdr:col>71</xdr:col>
      <xdr:colOff>177800</xdr:colOff>
      <xdr:row>97</xdr:row>
      <xdr:rowOff>50367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674503"/>
          <a:ext cx="889000" cy="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166903</xdr:rowOff>
    </xdr:from>
    <xdr:to>
      <xdr:col>72</xdr:col>
      <xdr:colOff>38100</xdr:colOff>
      <xdr:row>96</xdr:row>
      <xdr:rowOff>97053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113580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22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159283</xdr:rowOff>
    </xdr:from>
    <xdr:to>
      <xdr:col>67</xdr:col>
      <xdr:colOff>101600</xdr:colOff>
      <xdr:row>96</xdr:row>
      <xdr:rowOff>89433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4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105960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22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108001</xdr:rowOff>
    </xdr:from>
    <xdr:to>
      <xdr:col>85</xdr:col>
      <xdr:colOff>177800</xdr:colOff>
      <xdr:row>97</xdr:row>
      <xdr:rowOff>38151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56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86428</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54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140284</xdr:rowOff>
    </xdr:from>
    <xdr:to>
      <xdr:col>81</xdr:col>
      <xdr:colOff>101600</xdr:colOff>
      <xdr:row>97</xdr:row>
      <xdr:rowOff>70434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59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61561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6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165227</xdr:rowOff>
    </xdr:from>
    <xdr:to>
      <xdr:col>76</xdr:col>
      <xdr:colOff>165100</xdr:colOff>
      <xdr:row>97</xdr:row>
      <xdr:rowOff>95377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2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86504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71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171017</xdr:rowOff>
    </xdr:from>
    <xdr:to>
      <xdr:col>72</xdr:col>
      <xdr:colOff>38100</xdr:colOff>
      <xdr:row>97</xdr:row>
      <xdr:rowOff>101167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63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92294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72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164503</xdr:rowOff>
    </xdr:from>
    <xdr:to>
      <xdr:col>67</xdr:col>
      <xdr:colOff>101600</xdr:colOff>
      <xdr:row>97</xdr:row>
      <xdr:rowOff>94653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62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85780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71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135890</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07940"/>
          <a:ext cx="1269"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82567</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8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135890</xdr:rowOff>
    </xdr:from>
    <xdr:to>
      <xdr:col>116</xdr:col>
      <xdr:colOff>152400</xdr:colOff>
      <xdr:row>29</xdr:row>
      <xdr:rowOff>135890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153687</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148336</xdr:rowOff>
    </xdr:from>
    <xdr:to>
      <xdr:col>112</xdr:col>
      <xdr:colOff>38100</xdr:colOff>
      <xdr:row>39</xdr:row>
      <xdr:rowOff>78486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95013</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438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115570</xdr:rowOff>
    </xdr:from>
    <xdr:to>
      <xdr:col>107</xdr:col>
      <xdr:colOff>101600</xdr:colOff>
      <xdr:row>39</xdr:row>
      <xdr:rowOff>45720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62247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131191</xdr:rowOff>
    </xdr:from>
    <xdr:to>
      <xdr:col>102</xdr:col>
      <xdr:colOff>165100</xdr:colOff>
      <xdr:row>39</xdr:row>
      <xdr:rowOff>61341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77868</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421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131191</xdr:rowOff>
    </xdr:from>
    <xdr:to>
      <xdr:col>98</xdr:col>
      <xdr:colOff>38100</xdr:colOff>
      <xdr:row>39</xdr:row>
      <xdr:rowOff>61341</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77868</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421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109237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54,613</a:t>
          </a:r>
          <a:r>
            <a:rPr kumimoji="1" lang="ja-JP" altLang="en-US" sz="1300">
              <a:latin typeface="ＭＳ Ｐゴシック" panose="020B0600070205080204" pitchFamily="50" charset="-128"/>
              <a:ea typeface="ＭＳ Ｐゴシック" panose="020B0600070205080204" pitchFamily="50" charset="-128"/>
            </a:rPr>
            <a:t>円であり、公共施設等総合管理計画事業の増により、前年度より</a:t>
          </a:r>
          <a:r>
            <a:rPr kumimoji="1" lang="en-US" altLang="ja-JP" sz="1300">
              <a:latin typeface="ＭＳ Ｐゴシック" panose="020B0600070205080204" pitchFamily="50" charset="-128"/>
              <a:ea typeface="ＭＳ Ｐゴシック" panose="020B0600070205080204" pitchFamily="50" charset="-128"/>
            </a:rPr>
            <a:t>8,280</a:t>
          </a:r>
          <a:r>
            <a:rPr kumimoji="1" lang="ja-JP" altLang="en-US" sz="1300">
              <a:latin typeface="ＭＳ Ｐゴシック" panose="020B0600070205080204" pitchFamily="50" charset="-128"/>
              <a:ea typeface="ＭＳ Ｐゴシック" panose="020B0600070205080204" pitchFamily="50" charset="-128"/>
            </a:rPr>
            <a:t>円増加しており、歳出決算額のうち</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番目に割合が大きく、約</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％を占めている。</a:t>
          </a: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20,805</a:t>
          </a:r>
          <a:r>
            <a:rPr kumimoji="1" lang="ja-JP" altLang="en-US" sz="1300">
              <a:latin typeface="ＭＳ Ｐゴシック" panose="020B0600070205080204" pitchFamily="50" charset="-128"/>
              <a:ea typeface="ＭＳ Ｐゴシック" panose="020B0600070205080204" pitchFamily="50" charset="-128"/>
            </a:rPr>
            <a:t>円であり、新型コロナウイルス感染症関連事業の補助費等の増により、前年度より</a:t>
          </a:r>
          <a:r>
            <a:rPr kumimoji="1" lang="en-US" altLang="ja-JP" sz="1300">
              <a:latin typeface="ＭＳ Ｐゴシック" panose="020B0600070205080204" pitchFamily="50" charset="-128"/>
              <a:ea typeface="ＭＳ Ｐゴシック" panose="020B0600070205080204" pitchFamily="50" charset="-128"/>
            </a:rPr>
            <a:t>6,521</a:t>
          </a:r>
          <a:r>
            <a:rPr kumimoji="1" lang="ja-JP" altLang="en-US" sz="1300">
              <a:latin typeface="ＭＳ Ｐゴシック" panose="020B0600070205080204" pitchFamily="50" charset="-128"/>
              <a:ea typeface="ＭＳ Ｐゴシック" panose="020B0600070205080204" pitchFamily="50" charset="-128"/>
            </a:rPr>
            <a:t>円増加した。</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48,338</a:t>
          </a:r>
          <a:r>
            <a:rPr kumimoji="1" lang="ja-JP" altLang="en-US" sz="1300">
              <a:latin typeface="ＭＳ Ｐゴシック" panose="020B0600070205080204" pitchFamily="50" charset="-128"/>
              <a:ea typeface="ＭＳ Ｐゴシック" panose="020B0600070205080204" pitchFamily="50" charset="-128"/>
            </a:rPr>
            <a:t>円であり、新設小学校設置事業の皆減により、前年度より</a:t>
          </a:r>
          <a:r>
            <a:rPr kumimoji="1" lang="en-US" altLang="ja-JP" sz="1300">
              <a:latin typeface="ＭＳ Ｐゴシック" panose="020B0600070205080204" pitchFamily="50" charset="-128"/>
              <a:ea typeface="ＭＳ Ｐゴシック" panose="020B0600070205080204" pitchFamily="50" charset="-128"/>
            </a:rPr>
            <a:t>59,882</a:t>
          </a:r>
          <a:r>
            <a:rPr kumimoji="1" lang="ja-JP" altLang="en-US" sz="1300">
              <a:latin typeface="ＭＳ Ｐゴシック" panose="020B0600070205080204" pitchFamily="50" charset="-128"/>
              <a:ea typeface="ＭＳ Ｐゴシック" panose="020B0600070205080204" pitchFamily="50" charset="-128"/>
            </a:rPr>
            <a:t>円減少した。</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155,142</a:t>
          </a:r>
          <a:r>
            <a:rPr kumimoji="1" lang="ja-JP" altLang="en-US" sz="1300">
              <a:latin typeface="ＭＳ Ｐゴシック" panose="020B0600070205080204" pitchFamily="50" charset="-128"/>
              <a:ea typeface="ＭＳ Ｐゴシック" panose="020B0600070205080204" pitchFamily="50" charset="-128"/>
            </a:rPr>
            <a:t>円であり、新型コロナウイルス感染症関連事業の扶助費の減により前年度より</a:t>
          </a:r>
          <a:r>
            <a:rPr kumimoji="1" lang="en-US" altLang="ja-JP" sz="1300">
              <a:latin typeface="ＭＳ Ｐゴシック" panose="020B0600070205080204" pitchFamily="50" charset="-128"/>
              <a:ea typeface="ＭＳ Ｐゴシック" panose="020B0600070205080204" pitchFamily="50" charset="-128"/>
            </a:rPr>
            <a:t>11,455</a:t>
          </a:r>
          <a:r>
            <a:rPr kumimoji="1" lang="ja-JP" altLang="en-US" sz="1300">
              <a:latin typeface="ＭＳ Ｐゴシック" panose="020B0600070205080204" pitchFamily="50" charset="-128"/>
              <a:ea typeface="ＭＳ Ｐゴシック" panose="020B0600070205080204" pitchFamily="50" charset="-128"/>
            </a:rPr>
            <a:t>円減少しており、前年度に引き続き、歳出決算額のうち最も割合が大きく、約</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％を占めている。</a:t>
          </a:r>
        </a:p>
        <a:p>
          <a:r>
            <a:rPr kumimoji="1" lang="ja-JP" altLang="en-US" sz="1300">
              <a:latin typeface="ＭＳ Ｐゴシック" panose="020B0600070205080204" pitchFamily="50" charset="-128"/>
              <a:ea typeface="ＭＳ Ｐゴシック" panose="020B0600070205080204" pitchFamily="50" charset="-128"/>
            </a:rPr>
            <a:t>公債費については類似団体平均を大きく下回っているが、前年度より</a:t>
          </a:r>
          <a:r>
            <a:rPr kumimoji="1" lang="en-US" altLang="ja-JP" sz="1300">
              <a:latin typeface="ＭＳ Ｐゴシック" panose="020B0600070205080204" pitchFamily="50" charset="-128"/>
              <a:ea typeface="ＭＳ Ｐゴシック" panose="020B0600070205080204" pitchFamily="50" charset="-128"/>
            </a:rPr>
            <a:t>2,542</a:t>
          </a:r>
          <a:r>
            <a:rPr kumimoji="1" lang="ja-JP" altLang="en-US" sz="1300">
              <a:latin typeface="ＭＳ Ｐゴシック" panose="020B0600070205080204" pitchFamily="50" charset="-128"/>
              <a:ea typeface="ＭＳ Ｐゴシック" panose="020B0600070205080204" pitchFamily="50" charset="-128"/>
            </a:rPr>
            <a:t>円増加しており、近年の大型公共事業の財源といて地方債を活用していることから、今後も引き続き増加傾向となることが想定される。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群馬県みどり市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財政調整基金は、学校給食費の無償化に伴う財源不足への対応や、新型コロナウイルス感染症対策に係る事業の財源とするために、令和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年度には前年度比皆増で約</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2,741</a:t>
          </a:r>
          <a:r>
            <a:rPr kumimoji="1" lang="ja-JP" altLang="en-US" sz="1200">
              <a:latin typeface="ＭＳ ゴシック" pitchFamily="49" charset="-128"/>
              <a:ea typeface="ＭＳ ゴシック" pitchFamily="49" charset="-128"/>
            </a:rPr>
            <a:t>万円を取崩したことから、標準財政規模比では</a:t>
          </a:r>
          <a:r>
            <a:rPr kumimoji="1" lang="en-US" altLang="ja-JP" sz="1200">
              <a:latin typeface="ＭＳ ゴシック" pitchFamily="49" charset="-128"/>
              <a:ea typeface="ＭＳ ゴシック" pitchFamily="49" charset="-128"/>
            </a:rPr>
            <a:t>0.35</a:t>
          </a:r>
          <a:r>
            <a:rPr kumimoji="1" lang="ja-JP" altLang="en-US" sz="1200">
              <a:latin typeface="ＭＳ ゴシック" pitchFamily="49" charset="-128"/>
              <a:ea typeface="ＭＳ ゴシック" pitchFamily="49" charset="-128"/>
            </a:rPr>
            <a:t>ポイントの減となった。</a:t>
          </a:r>
        </a:p>
        <a:p>
          <a:r>
            <a:rPr kumimoji="1" lang="ja-JP" altLang="en-US" sz="1200">
              <a:latin typeface="ＭＳ ゴシック" pitchFamily="49" charset="-128"/>
              <a:ea typeface="ＭＳ ゴシック" pitchFamily="49" charset="-128"/>
            </a:rPr>
            <a:t>　実質収支額は、一般会計ベースでの翌年度繰越額を含む予算執行率が約</a:t>
          </a:r>
          <a:r>
            <a:rPr kumimoji="1" lang="en-US" altLang="ja-JP" sz="1200">
              <a:latin typeface="ＭＳ ゴシック" pitchFamily="49" charset="-128"/>
              <a:ea typeface="ＭＳ ゴシック" pitchFamily="49" charset="-128"/>
            </a:rPr>
            <a:t>90%</a:t>
          </a:r>
          <a:r>
            <a:rPr kumimoji="1" lang="ja-JP" altLang="en-US" sz="1200">
              <a:latin typeface="ＭＳ ゴシック" pitchFamily="49" charset="-128"/>
              <a:ea typeface="ＭＳ ゴシック" pitchFamily="49" charset="-128"/>
            </a:rPr>
            <a:t>であり、不用額が増加したため、前年度より</a:t>
          </a:r>
          <a:r>
            <a:rPr kumimoji="1" lang="en-US" altLang="ja-JP" sz="1200">
              <a:latin typeface="ＭＳ ゴシック" pitchFamily="49" charset="-128"/>
              <a:ea typeface="ＭＳ ゴシック" pitchFamily="49" charset="-128"/>
            </a:rPr>
            <a:t>1.58</a:t>
          </a:r>
          <a:r>
            <a:rPr kumimoji="1" lang="ja-JP" altLang="en-US" sz="1200">
              <a:latin typeface="ＭＳ ゴシック" pitchFamily="49" charset="-128"/>
              <a:ea typeface="ＭＳ ゴシック" pitchFamily="49" charset="-128"/>
            </a:rPr>
            <a:t>ポイント増加している。依然</a:t>
          </a:r>
          <a:r>
            <a:rPr kumimoji="1" lang="en-US" altLang="ja-JP" sz="1200">
              <a:latin typeface="ＭＳ ゴシック" pitchFamily="49" charset="-128"/>
              <a:ea typeface="ＭＳ ゴシック" pitchFamily="49" charset="-128"/>
            </a:rPr>
            <a:t>7.0</a:t>
          </a:r>
          <a:r>
            <a:rPr kumimoji="1" lang="ja-JP" altLang="en-US" sz="1200">
              <a:latin typeface="ＭＳ ゴシック" pitchFamily="49" charset="-128"/>
              <a:ea typeface="ＭＳ ゴシック" pitchFamily="49" charset="-128"/>
            </a:rPr>
            <a:t>％以上であるため計画的に事業費の補正を行うこと等により、比率の抑制を目指す。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群馬県みどり市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全会計で実質収支（資金余剰）は黒字を維持している。</a:t>
          </a:r>
        </a:p>
        <a:p>
          <a:r>
            <a:rPr kumimoji="1" lang="ja-JP" altLang="en-US" sz="1400">
              <a:latin typeface="ＭＳ ゴシック" pitchFamily="49" charset="-128"/>
              <a:ea typeface="ＭＳ ゴシック" pitchFamily="49" charset="-128"/>
            </a:rPr>
            <a:t>　国民健康保険（事業勘定）特別会計では、被保険者数の減による国民健康保険税収入が減少した一方で、国民健康保険事業納付金等の増加により実質収支が減少したため</a:t>
          </a:r>
          <a:r>
            <a:rPr kumimoji="1" lang="ja-JP" altLang="en-US" sz="1400">
              <a:solidFill>
                <a:sysClr val="windowText" lastClr="000000"/>
              </a:solidFill>
              <a:latin typeface="ＭＳ ゴシック" pitchFamily="49" charset="-128"/>
              <a:ea typeface="ＭＳ ゴシック" pitchFamily="49" charset="-128"/>
            </a:rPr>
            <a:t>、前年度より</a:t>
          </a:r>
          <a:r>
            <a:rPr kumimoji="1" lang="en-US" altLang="ja-JP" sz="1400">
              <a:solidFill>
                <a:sysClr val="windowText" lastClr="000000"/>
              </a:solidFill>
              <a:latin typeface="ＭＳ ゴシック" pitchFamily="49" charset="-128"/>
              <a:ea typeface="ＭＳ ゴシック" pitchFamily="49" charset="-128"/>
            </a:rPr>
            <a:t>0.66</a:t>
          </a:r>
          <a:r>
            <a:rPr kumimoji="1" lang="ja-JP" altLang="en-US" sz="1400">
              <a:solidFill>
                <a:sysClr val="windowText" lastClr="000000"/>
              </a:solidFill>
              <a:latin typeface="ＭＳ ゴシック" pitchFamily="49" charset="-128"/>
              <a:ea typeface="ＭＳ ゴシック" pitchFamily="49" charset="-128"/>
            </a:rPr>
            <a:t>ポイント減少した。</a:t>
          </a:r>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一般会計では、コロナ禍からの景気回復による市税等歳入の増の影響により、前年度より</a:t>
          </a:r>
          <a:r>
            <a:rPr kumimoji="1" lang="en-US" altLang="ja-JP" sz="1400">
              <a:latin typeface="ＭＳ ゴシック" pitchFamily="49" charset="-128"/>
              <a:ea typeface="ＭＳ ゴシック" pitchFamily="49" charset="-128"/>
            </a:rPr>
            <a:t>1.58</a:t>
          </a:r>
          <a:r>
            <a:rPr kumimoji="1" lang="ja-JP" altLang="en-US" sz="1400">
              <a:latin typeface="ＭＳ ゴシック" pitchFamily="49" charset="-128"/>
              <a:ea typeface="ＭＳ ゴシック" pitchFamily="49" charset="-128"/>
            </a:rPr>
            <a:t>ポイント増加した。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少子高齢化の進展による社会保障関係経費や、大型公共事業の財源として発行した地方債の償還額が増加することにより、これまで以上に厳しい財政状況となることが見込まれる。そのため、事務事業の総点検や自主財源の確保などの取組により、財政構造の弾力化を確保し、健全な財政運営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群馬県みどり市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一般会計等の元利償還金は、令和元年度に防災情報通信基盤整備事業等のため発行した地方債（緊急防災・減災事業債）や平成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年度に起債した臨時財政対策債の償還が開始したことなどにより</a:t>
          </a:r>
          <a:r>
            <a:rPr kumimoji="1" lang="en-US" altLang="ja-JP" sz="1400">
              <a:latin typeface="ＭＳ ゴシック" pitchFamily="49" charset="-128"/>
              <a:ea typeface="ＭＳ ゴシック" pitchFamily="49" charset="-128"/>
            </a:rPr>
            <a:t>116</a:t>
          </a:r>
          <a:r>
            <a:rPr kumimoji="1" lang="ja-JP" altLang="en-US" sz="1400">
              <a:latin typeface="ＭＳ ゴシック" pitchFamily="49" charset="-128"/>
              <a:ea typeface="ＭＳ ゴシック" pitchFamily="49" charset="-128"/>
            </a:rPr>
            <a:t>百万円増加したことから、実質公債費比率の分子が増加した。</a:t>
          </a:r>
        </a:p>
        <a:p>
          <a:r>
            <a:rPr kumimoji="1" lang="ja-JP" altLang="en-US" sz="1400">
              <a:latin typeface="ＭＳ ゴシック" pitchFamily="49" charset="-128"/>
              <a:ea typeface="ＭＳ ゴシック" pitchFamily="49" charset="-128"/>
            </a:rPr>
            <a:t>　今後も温泉施設整備事業や公共施設等総合管理計画事業等の大型事業の実施を予定しており、引き続き、交付税措置のある有利な地方債を優先して活用することで比率の抑制に努める。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満期一括償還の地方債は活用していない。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群馬県みどり市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一般会計において、公共施設等総合管理計画事業等の大型公共事業の財源として地方債を発行したが、臨時財政対策債等の元金償還額が借入額を上回ったことにより、地方債の現在高が約</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億円減少したことに伴い、将来負担額が前年度より約</a:t>
          </a:r>
          <a:r>
            <a:rPr kumimoji="1" lang="en-US" altLang="ja-JP" sz="1400">
              <a:latin typeface="ＭＳ ゴシック" pitchFamily="49" charset="-128"/>
              <a:ea typeface="ＭＳ ゴシック" pitchFamily="49" charset="-128"/>
            </a:rPr>
            <a:t>5.6</a:t>
          </a:r>
          <a:r>
            <a:rPr kumimoji="1" lang="ja-JP" altLang="en-US" sz="1400">
              <a:latin typeface="ＭＳ ゴシック" pitchFamily="49" charset="-128"/>
              <a:ea typeface="ＭＳ ゴシック" pitchFamily="49" charset="-128"/>
            </a:rPr>
            <a:t>億円減少した。</a:t>
          </a:r>
        </a:p>
        <a:p>
          <a:r>
            <a:rPr kumimoji="1" lang="ja-JP" altLang="en-US" sz="1400">
              <a:latin typeface="ＭＳ ゴシック" pitchFamily="49" charset="-128"/>
              <a:ea typeface="ＭＳ ゴシック" pitchFamily="49" charset="-128"/>
            </a:rPr>
            <a:t>　一方で、国民健康保険基金等の積み立て額の増加などにより充当可能基金は約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億円増加したため、将来負担比率の分子が約</a:t>
          </a:r>
          <a:r>
            <a:rPr kumimoji="1" lang="en-US" altLang="ja-JP" sz="1400">
              <a:latin typeface="ＭＳ ゴシック" pitchFamily="49" charset="-128"/>
              <a:ea typeface="ＭＳ ゴシック" pitchFamily="49" charset="-128"/>
            </a:rPr>
            <a:t>4.8</a:t>
          </a:r>
          <a:r>
            <a:rPr kumimoji="1" lang="ja-JP" altLang="en-US" sz="1400">
              <a:latin typeface="ＭＳ ゴシック" pitchFamily="49" charset="-128"/>
              <a:ea typeface="ＭＳ ゴシック" pitchFamily="49" charset="-128"/>
            </a:rPr>
            <a:t>億円減少した。</a:t>
          </a:r>
        </a:p>
        <a:p>
          <a:r>
            <a:rPr kumimoji="1" lang="ja-JP" altLang="en-US" sz="1400">
              <a:latin typeface="ＭＳ ゴシック" pitchFamily="49" charset="-128"/>
              <a:ea typeface="ＭＳ ゴシック" pitchFamily="49" charset="-128"/>
            </a:rPr>
            <a:t>　今後も地方債を財源とした大型事業が予定されているが、市民ニーズを踏まえた上で費用対効果を十分に検討し、実施する事業の取捨選択をすることで、将来負担の軽減を図る必要がある。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群馬県みどり市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主に財政調整基金を約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億円、わたらせ渓谷鐵道運行維持費補助金の財源とするため鉄道経営対策事業基金から約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億円取り崩ししたことなどにより、全体で約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今後、各特定目的基金の本来の目的に合った活用を検討するとともに、債券運用など預金以外の活用も検討した上で財源確保に努める。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ふるさとづくり基金：住みよい地域づくり事業の円滑な執行を図る。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地域福祉基金：高齢者の保健福祉の向上を図る。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鉄道経営対策事業基金：鉄道事業者の経営に対する助成等を行うことにより、地域公共交通の維持確保を図る。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義務教育施設整備基金：義務教育施設整備の円滑な執行を図る。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庁舎建設等基金：庁舎建設等事業の円滑な執行を図る。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森林環境時譲与税基金：森林の整備などの利用のため取り崩したが、交付された森林環境譲与税を積み立てた額の方が多かったため増加した。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ふるさと思いやり基金：ふるさと思いやり寄附金の額が増となったため増加した。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鉄道経営対策事業基金：わたらせ渓谷鐵道運行維持費補助金の財源とするため取り崩し、減少した。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鉄道経営対策事業基金：新型コロナウイルス感染症の影響により運行維持費が増加となっていることから、令和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万円を取り崩し運航維持費に充当し、積立額を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万円とする予定であり、基金残高は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万円減少する見込みである。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地域福祉基金：温泉施設等整備事業に係る一般財源分に充当予定。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学校給食費の無償化に伴う財源不足への対応や、新型コロナウイルス感染症対策等の関連事業の財源とするために財政調整基金の取り崩しを行ったことから、約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財政調整基金の残高については、有事の際の備えとして一定の金額が必要となるため、標準財政規模の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目安に維持できるよう努めているが、公共施設等総合管理計画に基づく公共施設等の更新・統廃合や大型公共事業への投資に多額の経費がかかる予定であり、さらなる財政調整基金の取崩しが見込まれ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今後は、中長期の財政収支の見通しを精査し、歳入に見合った歳出規模の予算編成を行うことで財政調整基金に頼らない財政運営や残高の維持に努め、将来にわたる健全化の確保に努める。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基金利子を積み立てたことにより微増となった。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年度より臨時財政対策債及び新設小学校設置事業に係る公債費負担の平準化を図るため計画的な積立・取崩しを行い財源として活用していく。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今後も、地方債を財源とした大型公共事業の実施が計画されていることから、将来の公債費負担が増加した際の財源として活用する。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60" zoomScaleNormal="6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82</v>
      </c>
      <c r="C2" s="182"/>
      <c r="D2" s="183"/>
    </row>
    <row r="3" spans="1:119" ht="18.75" customHeight="1" thickBot="1" x14ac:dyDescent="0.25">
      <c r="A3" s="181"/>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22269797</v>
      </c>
      <c r="BO4" s="371"/>
      <c r="BP4" s="371"/>
      <c r="BQ4" s="371"/>
      <c r="BR4" s="371"/>
      <c r="BS4" s="371"/>
      <c r="BT4" s="371"/>
      <c r="BU4" s="372"/>
      <c r="BV4" s="370">
        <v>25260182</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12.4</v>
      </c>
      <c r="CU4" s="377"/>
      <c r="CV4" s="377"/>
      <c r="CW4" s="377"/>
      <c r="CX4" s="377"/>
      <c r="CY4" s="377"/>
      <c r="CZ4" s="377"/>
      <c r="DA4" s="378"/>
      <c r="DB4" s="376">
        <v>10.9</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94</v>
      </c>
      <c r="AN5" s="437"/>
      <c r="AO5" s="437"/>
      <c r="AP5" s="437"/>
      <c r="AQ5" s="437"/>
      <c r="AR5" s="437"/>
      <c r="AS5" s="437"/>
      <c r="AT5" s="438"/>
      <c r="AU5" s="439" t="s">
        <v>95</v>
      </c>
      <c r="AV5" s="440"/>
      <c r="AW5" s="440"/>
      <c r="AX5" s="440"/>
      <c r="AY5" s="441" t="s">
        <v>96</v>
      </c>
      <c r="AZ5" s="442"/>
      <c r="BA5" s="442"/>
      <c r="BB5" s="442"/>
      <c r="BC5" s="442"/>
      <c r="BD5" s="442"/>
      <c r="BE5" s="442"/>
      <c r="BF5" s="442"/>
      <c r="BG5" s="442"/>
      <c r="BH5" s="442"/>
      <c r="BI5" s="442"/>
      <c r="BJ5" s="442"/>
      <c r="BK5" s="442"/>
      <c r="BL5" s="442"/>
      <c r="BM5" s="443"/>
      <c r="BN5" s="407">
        <v>20611750</v>
      </c>
      <c r="BO5" s="408"/>
      <c r="BP5" s="408"/>
      <c r="BQ5" s="408"/>
      <c r="BR5" s="408"/>
      <c r="BS5" s="408"/>
      <c r="BT5" s="408"/>
      <c r="BU5" s="409"/>
      <c r="BV5" s="407">
        <v>23782375</v>
      </c>
      <c r="BW5" s="408"/>
      <c r="BX5" s="408"/>
      <c r="BY5" s="408"/>
      <c r="BZ5" s="408"/>
      <c r="CA5" s="408"/>
      <c r="CB5" s="408"/>
      <c r="CC5" s="409"/>
      <c r="CD5" s="410" t="s">
        <v>97</v>
      </c>
      <c r="CE5" s="411"/>
      <c r="CF5" s="411"/>
      <c r="CG5" s="411"/>
      <c r="CH5" s="411"/>
      <c r="CI5" s="411"/>
      <c r="CJ5" s="411"/>
      <c r="CK5" s="411"/>
      <c r="CL5" s="411"/>
      <c r="CM5" s="411"/>
      <c r="CN5" s="411"/>
      <c r="CO5" s="411"/>
      <c r="CP5" s="411"/>
      <c r="CQ5" s="411"/>
      <c r="CR5" s="411"/>
      <c r="CS5" s="412"/>
      <c r="CT5" s="404">
        <v>99.4</v>
      </c>
      <c r="CU5" s="405"/>
      <c r="CV5" s="405"/>
      <c r="CW5" s="405"/>
      <c r="CX5" s="405"/>
      <c r="CY5" s="405"/>
      <c r="CZ5" s="405"/>
      <c r="DA5" s="406"/>
      <c r="DB5" s="404">
        <v>91.7</v>
      </c>
      <c r="DC5" s="405"/>
      <c r="DD5" s="405"/>
      <c r="DE5" s="405"/>
      <c r="DF5" s="405"/>
      <c r="DG5" s="405"/>
      <c r="DH5" s="405"/>
      <c r="DI5" s="406"/>
    </row>
    <row r="6" spans="1:119" ht="18.75" customHeight="1" x14ac:dyDescent="0.2">
      <c r="A6" s="181"/>
      <c r="B6" s="413" t="s">
        <v>98</v>
      </c>
      <c r="C6" s="414"/>
      <c r="D6" s="414"/>
      <c r="E6" s="415"/>
      <c r="F6" s="415"/>
      <c r="G6" s="415"/>
      <c r="H6" s="415"/>
      <c r="I6" s="415"/>
      <c r="J6" s="415"/>
      <c r="K6" s="415"/>
      <c r="L6" s="415" t="s">
        <v>99</v>
      </c>
      <c r="M6" s="415"/>
      <c r="N6" s="415"/>
      <c r="O6" s="415"/>
      <c r="P6" s="415"/>
      <c r="Q6" s="415"/>
      <c r="R6" s="419"/>
      <c r="S6" s="419"/>
      <c r="T6" s="419"/>
      <c r="U6" s="419"/>
      <c r="V6" s="420"/>
      <c r="W6" s="423" t="s">
        <v>100</v>
      </c>
      <c r="X6" s="424"/>
      <c r="Y6" s="424"/>
      <c r="Z6" s="424"/>
      <c r="AA6" s="424"/>
      <c r="AB6" s="414"/>
      <c r="AC6" s="427" t="s">
        <v>101</v>
      </c>
      <c r="AD6" s="428"/>
      <c r="AE6" s="428"/>
      <c r="AF6" s="428"/>
      <c r="AG6" s="428"/>
      <c r="AH6" s="428"/>
      <c r="AI6" s="428"/>
      <c r="AJ6" s="428"/>
      <c r="AK6" s="428"/>
      <c r="AL6" s="429"/>
      <c r="AM6" s="436" t="s">
        <v>102</v>
      </c>
      <c r="AN6" s="437"/>
      <c r="AO6" s="437"/>
      <c r="AP6" s="437"/>
      <c r="AQ6" s="437"/>
      <c r="AR6" s="437"/>
      <c r="AS6" s="437"/>
      <c r="AT6" s="438"/>
      <c r="AU6" s="439" t="s">
        <v>95</v>
      </c>
      <c r="AV6" s="440"/>
      <c r="AW6" s="440"/>
      <c r="AX6" s="440"/>
      <c r="AY6" s="441" t="s">
        <v>103</v>
      </c>
      <c r="AZ6" s="442"/>
      <c r="BA6" s="442"/>
      <c r="BB6" s="442"/>
      <c r="BC6" s="442"/>
      <c r="BD6" s="442"/>
      <c r="BE6" s="442"/>
      <c r="BF6" s="442"/>
      <c r="BG6" s="442"/>
      <c r="BH6" s="442"/>
      <c r="BI6" s="442"/>
      <c r="BJ6" s="442"/>
      <c r="BK6" s="442"/>
      <c r="BL6" s="442"/>
      <c r="BM6" s="443"/>
      <c r="BN6" s="407">
        <v>1658047</v>
      </c>
      <c r="BO6" s="408"/>
      <c r="BP6" s="408"/>
      <c r="BQ6" s="408"/>
      <c r="BR6" s="408"/>
      <c r="BS6" s="408"/>
      <c r="BT6" s="408"/>
      <c r="BU6" s="409"/>
      <c r="BV6" s="407">
        <v>1477807</v>
      </c>
      <c r="BW6" s="408"/>
      <c r="BX6" s="408"/>
      <c r="BY6" s="408"/>
      <c r="BZ6" s="408"/>
      <c r="CA6" s="408"/>
      <c r="CB6" s="408"/>
      <c r="CC6" s="409"/>
      <c r="CD6" s="410" t="s">
        <v>104</v>
      </c>
      <c r="CE6" s="411"/>
      <c r="CF6" s="411"/>
      <c r="CG6" s="411"/>
      <c r="CH6" s="411"/>
      <c r="CI6" s="411"/>
      <c r="CJ6" s="411"/>
      <c r="CK6" s="411"/>
      <c r="CL6" s="411"/>
      <c r="CM6" s="411"/>
      <c r="CN6" s="411"/>
      <c r="CO6" s="411"/>
      <c r="CP6" s="411"/>
      <c r="CQ6" s="411"/>
      <c r="CR6" s="411"/>
      <c r="CS6" s="412"/>
      <c r="CT6" s="444">
        <v>101.2</v>
      </c>
      <c r="CU6" s="445"/>
      <c r="CV6" s="445"/>
      <c r="CW6" s="445"/>
      <c r="CX6" s="445"/>
      <c r="CY6" s="445"/>
      <c r="CZ6" s="445"/>
      <c r="DA6" s="446"/>
      <c r="DB6" s="444">
        <v>97.7</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105</v>
      </c>
      <c r="AN7" s="437"/>
      <c r="AO7" s="437"/>
      <c r="AP7" s="437"/>
      <c r="AQ7" s="437"/>
      <c r="AR7" s="437"/>
      <c r="AS7" s="437"/>
      <c r="AT7" s="438"/>
      <c r="AU7" s="439" t="s">
        <v>106</v>
      </c>
      <c r="AV7" s="440"/>
      <c r="AW7" s="440"/>
      <c r="AX7" s="440"/>
      <c r="AY7" s="441" t="s">
        <v>107</v>
      </c>
      <c r="AZ7" s="442"/>
      <c r="BA7" s="442"/>
      <c r="BB7" s="442"/>
      <c r="BC7" s="442"/>
      <c r="BD7" s="442"/>
      <c r="BE7" s="442"/>
      <c r="BF7" s="442"/>
      <c r="BG7" s="442"/>
      <c r="BH7" s="442"/>
      <c r="BI7" s="442"/>
      <c r="BJ7" s="442"/>
      <c r="BK7" s="442"/>
      <c r="BL7" s="442"/>
      <c r="BM7" s="443"/>
      <c r="BN7" s="407">
        <v>151820</v>
      </c>
      <c r="BO7" s="408"/>
      <c r="BP7" s="408"/>
      <c r="BQ7" s="408"/>
      <c r="BR7" s="408"/>
      <c r="BS7" s="408"/>
      <c r="BT7" s="408"/>
      <c r="BU7" s="409"/>
      <c r="BV7" s="407">
        <v>132245</v>
      </c>
      <c r="BW7" s="408"/>
      <c r="BX7" s="408"/>
      <c r="BY7" s="408"/>
      <c r="BZ7" s="408"/>
      <c r="CA7" s="408"/>
      <c r="CB7" s="408"/>
      <c r="CC7" s="409"/>
      <c r="CD7" s="410" t="s">
        <v>108</v>
      </c>
      <c r="CE7" s="411"/>
      <c r="CF7" s="411"/>
      <c r="CG7" s="411"/>
      <c r="CH7" s="411"/>
      <c r="CI7" s="411"/>
      <c r="CJ7" s="411"/>
      <c r="CK7" s="411"/>
      <c r="CL7" s="411"/>
      <c r="CM7" s="411"/>
      <c r="CN7" s="411"/>
      <c r="CO7" s="411"/>
      <c r="CP7" s="411"/>
      <c r="CQ7" s="411"/>
      <c r="CR7" s="411"/>
      <c r="CS7" s="412"/>
      <c r="CT7" s="407">
        <v>12121724</v>
      </c>
      <c r="CU7" s="408"/>
      <c r="CV7" s="408"/>
      <c r="CW7" s="408"/>
      <c r="CX7" s="408"/>
      <c r="CY7" s="408"/>
      <c r="CZ7" s="408"/>
      <c r="DA7" s="409"/>
      <c r="DB7" s="407">
        <v>12397620</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109</v>
      </c>
      <c r="AN8" s="437"/>
      <c r="AO8" s="437"/>
      <c r="AP8" s="437"/>
      <c r="AQ8" s="437"/>
      <c r="AR8" s="437"/>
      <c r="AS8" s="437"/>
      <c r="AT8" s="438"/>
      <c r="AU8" s="439" t="s">
        <v>110</v>
      </c>
      <c r="AV8" s="440"/>
      <c r="AW8" s="440"/>
      <c r="AX8" s="440"/>
      <c r="AY8" s="441" t="s">
        <v>111</v>
      </c>
      <c r="AZ8" s="442"/>
      <c r="BA8" s="442"/>
      <c r="BB8" s="442"/>
      <c r="BC8" s="442"/>
      <c r="BD8" s="442"/>
      <c r="BE8" s="442"/>
      <c r="BF8" s="442"/>
      <c r="BG8" s="442"/>
      <c r="BH8" s="442"/>
      <c r="BI8" s="442"/>
      <c r="BJ8" s="442"/>
      <c r="BK8" s="442"/>
      <c r="BL8" s="442"/>
      <c r="BM8" s="443"/>
      <c r="BN8" s="407">
        <v>1506227</v>
      </c>
      <c r="BO8" s="408"/>
      <c r="BP8" s="408"/>
      <c r="BQ8" s="408"/>
      <c r="BR8" s="408"/>
      <c r="BS8" s="408"/>
      <c r="BT8" s="408"/>
      <c r="BU8" s="409"/>
      <c r="BV8" s="407">
        <v>1345562</v>
      </c>
      <c r="BW8" s="408"/>
      <c r="BX8" s="408"/>
      <c r="BY8" s="408"/>
      <c r="BZ8" s="408"/>
      <c r="CA8" s="408"/>
      <c r="CB8" s="408"/>
      <c r="CC8" s="409"/>
      <c r="CD8" s="410" t="s">
        <v>112</v>
      </c>
      <c r="CE8" s="411"/>
      <c r="CF8" s="411"/>
      <c r="CG8" s="411"/>
      <c r="CH8" s="411"/>
      <c r="CI8" s="411"/>
      <c r="CJ8" s="411"/>
      <c r="CK8" s="411"/>
      <c r="CL8" s="411"/>
      <c r="CM8" s="411"/>
      <c r="CN8" s="411"/>
      <c r="CO8" s="411"/>
      <c r="CP8" s="411"/>
      <c r="CQ8" s="411"/>
      <c r="CR8" s="411"/>
      <c r="CS8" s="412"/>
      <c r="CT8" s="447">
        <v>0.62</v>
      </c>
      <c r="CU8" s="448"/>
      <c r="CV8" s="448"/>
      <c r="CW8" s="448"/>
      <c r="CX8" s="448"/>
      <c r="CY8" s="448"/>
      <c r="CZ8" s="448"/>
      <c r="DA8" s="449"/>
      <c r="DB8" s="447">
        <v>0.62</v>
      </c>
      <c r="DC8" s="448"/>
      <c r="DD8" s="448"/>
      <c r="DE8" s="448"/>
      <c r="DF8" s="448"/>
      <c r="DG8" s="448"/>
      <c r="DH8" s="448"/>
      <c r="DI8" s="449"/>
    </row>
    <row r="9" spans="1:119" ht="18.75" customHeight="1" thickBot="1" x14ac:dyDescent="0.25">
      <c r="A9" s="181"/>
      <c r="B9" s="401" t="s">
        <v>113</v>
      </c>
      <c r="C9" s="402"/>
      <c r="D9" s="402"/>
      <c r="E9" s="402"/>
      <c r="F9" s="402"/>
      <c r="G9" s="402"/>
      <c r="H9" s="402"/>
      <c r="I9" s="402"/>
      <c r="J9" s="402"/>
      <c r="K9" s="450"/>
      <c r="L9" s="451" t="s">
        <v>114</v>
      </c>
      <c r="M9" s="452"/>
      <c r="N9" s="452"/>
      <c r="O9" s="452"/>
      <c r="P9" s="452"/>
      <c r="Q9" s="453"/>
      <c r="R9" s="454">
        <v>49648</v>
      </c>
      <c r="S9" s="455"/>
      <c r="T9" s="455"/>
      <c r="U9" s="455"/>
      <c r="V9" s="456"/>
      <c r="W9" s="364" t="s">
        <v>115</v>
      </c>
      <c r="X9" s="365"/>
      <c r="Y9" s="365"/>
      <c r="Z9" s="365"/>
      <c r="AA9" s="365"/>
      <c r="AB9" s="365"/>
      <c r="AC9" s="365"/>
      <c r="AD9" s="365"/>
      <c r="AE9" s="365"/>
      <c r="AF9" s="365"/>
      <c r="AG9" s="365"/>
      <c r="AH9" s="365"/>
      <c r="AI9" s="365"/>
      <c r="AJ9" s="365"/>
      <c r="AK9" s="365"/>
      <c r="AL9" s="366"/>
      <c r="AM9" s="436" t="s">
        <v>116</v>
      </c>
      <c r="AN9" s="437"/>
      <c r="AO9" s="437"/>
      <c r="AP9" s="437"/>
      <c r="AQ9" s="437"/>
      <c r="AR9" s="437"/>
      <c r="AS9" s="437"/>
      <c r="AT9" s="438"/>
      <c r="AU9" s="439" t="s">
        <v>117</v>
      </c>
      <c r="AV9" s="440"/>
      <c r="AW9" s="440"/>
      <c r="AX9" s="440"/>
      <c r="AY9" s="441" t="s">
        <v>118</v>
      </c>
      <c r="AZ9" s="442"/>
      <c r="BA9" s="442"/>
      <c r="BB9" s="442"/>
      <c r="BC9" s="442"/>
      <c r="BD9" s="442"/>
      <c r="BE9" s="442"/>
      <c r="BF9" s="442"/>
      <c r="BG9" s="442"/>
      <c r="BH9" s="442"/>
      <c r="BI9" s="442"/>
      <c r="BJ9" s="442"/>
      <c r="BK9" s="442"/>
      <c r="BL9" s="442"/>
      <c r="BM9" s="443"/>
      <c r="BN9" s="407">
        <v>160665</v>
      </c>
      <c r="BO9" s="408"/>
      <c r="BP9" s="408"/>
      <c r="BQ9" s="408"/>
      <c r="BR9" s="408"/>
      <c r="BS9" s="408"/>
      <c r="BT9" s="408"/>
      <c r="BU9" s="409"/>
      <c r="BV9" s="407">
        <v>53531</v>
      </c>
      <c r="BW9" s="408"/>
      <c r="BX9" s="408"/>
      <c r="BY9" s="408"/>
      <c r="BZ9" s="408"/>
      <c r="CA9" s="408"/>
      <c r="CB9" s="408"/>
      <c r="CC9" s="409"/>
      <c r="CD9" s="410" t="s">
        <v>119</v>
      </c>
      <c r="CE9" s="411"/>
      <c r="CF9" s="411"/>
      <c r="CG9" s="411"/>
      <c r="CH9" s="411"/>
      <c r="CI9" s="411"/>
      <c r="CJ9" s="411"/>
      <c r="CK9" s="411"/>
      <c r="CL9" s="411"/>
      <c r="CM9" s="411"/>
      <c r="CN9" s="411"/>
      <c r="CO9" s="411"/>
      <c r="CP9" s="411"/>
      <c r="CQ9" s="411"/>
      <c r="CR9" s="411"/>
      <c r="CS9" s="412"/>
      <c r="CT9" s="404">
        <v>9.9</v>
      </c>
      <c r="CU9" s="405"/>
      <c r="CV9" s="405"/>
      <c r="CW9" s="405"/>
      <c r="CX9" s="405"/>
      <c r="CY9" s="405"/>
      <c r="CZ9" s="405"/>
      <c r="DA9" s="406"/>
      <c r="DB9" s="404">
        <v>9.4</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120</v>
      </c>
      <c r="M10" s="437"/>
      <c r="N10" s="437"/>
      <c r="O10" s="437"/>
      <c r="P10" s="437"/>
      <c r="Q10" s="438"/>
      <c r="R10" s="458">
        <v>50906</v>
      </c>
      <c r="S10" s="459"/>
      <c r="T10" s="459"/>
      <c r="U10" s="459"/>
      <c r="V10" s="460"/>
      <c r="W10" s="395"/>
      <c r="X10" s="396"/>
      <c r="Y10" s="396"/>
      <c r="Z10" s="396"/>
      <c r="AA10" s="396"/>
      <c r="AB10" s="396"/>
      <c r="AC10" s="396"/>
      <c r="AD10" s="396"/>
      <c r="AE10" s="396"/>
      <c r="AF10" s="396"/>
      <c r="AG10" s="396"/>
      <c r="AH10" s="396"/>
      <c r="AI10" s="396"/>
      <c r="AJ10" s="396"/>
      <c r="AK10" s="396"/>
      <c r="AL10" s="399"/>
      <c r="AM10" s="436" t="s">
        <v>121</v>
      </c>
      <c r="AN10" s="437"/>
      <c r="AO10" s="437"/>
      <c r="AP10" s="437"/>
      <c r="AQ10" s="437"/>
      <c r="AR10" s="437"/>
      <c r="AS10" s="437"/>
      <c r="AT10" s="438"/>
      <c r="AU10" s="439" t="s">
        <v>122</v>
      </c>
      <c r="AV10" s="440"/>
      <c r="AW10" s="440"/>
      <c r="AX10" s="440"/>
      <c r="AY10" s="441" t="s">
        <v>123</v>
      </c>
      <c r="AZ10" s="442"/>
      <c r="BA10" s="442"/>
      <c r="BB10" s="442"/>
      <c r="BC10" s="442"/>
      <c r="BD10" s="442"/>
      <c r="BE10" s="442"/>
      <c r="BF10" s="442"/>
      <c r="BG10" s="442"/>
      <c r="BH10" s="442"/>
      <c r="BI10" s="442"/>
      <c r="BJ10" s="442"/>
      <c r="BK10" s="442"/>
      <c r="BL10" s="442"/>
      <c r="BM10" s="443"/>
      <c r="BN10" s="407">
        <v>5653</v>
      </c>
      <c r="BO10" s="408"/>
      <c r="BP10" s="408"/>
      <c r="BQ10" s="408"/>
      <c r="BR10" s="408"/>
      <c r="BS10" s="408"/>
      <c r="BT10" s="408"/>
      <c r="BU10" s="409"/>
      <c r="BV10" s="407">
        <v>52812</v>
      </c>
      <c r="BW10" s="408"/>
      <c r="BX10" s="408"/>
      <c r="BY10" s="408"/>
      <c r="BZ10" s="408"/>
      <c r="CA10" s="408"/>
      <c r="CB10" s="408"/>
      <c r="CC10" s="409"/>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125</v>
      </c>
      <c r="M11" s="462"/>
      <c r="N11" s="462"/>
      <c r="O11" s="462"/>
      <c r="P11" s="462"/>
      <c r="Q11" s="463"/>
      <c r="R11" s="464" t="s">
        <v>126</v>
      </c>
      <c r="S11" s="465"/>
      <c r="T11" s="465"/>
      <c r="U11" s="465"/>
      <c r="V11" s="466"/>
      <c r="W11" s="395"/>
      <c r="X11" s="396"/>
      <c r="Y11" s="396"/>
      <c r="Z11" s="396"/>
      <c r="AA11" s="396"/>
      <c r="AB11" s="396"/>
      <c r="AC11" s="396"/>
      <c r="AD11" s="396"/>
      <c r="AE11" s="396"/>
      <c r="AF11" s="396"/>
      <c r="AG11" s="396"/>
      <c r="AH11" s="396"/>
      <c r="AI11" s="396"/>
      <c r="AJ11" s="396"/>
      <c r="AK11" s="396"/>
      <c r="AL11" s="399"/>
      <c r="AM11" s="436" t="s">
        <v>127</v>
      </c>
      <c r="AN11" s="437"/>
      <c r="AO11" s="437"/>
      <c r="AP11" s="437"/>
      <c r="AQ11" s="437"/>
      <c r="AR11" s="437"/>
      <c r="AS11" s="437"/>
      <c r="AT11" s="438"/>
      <c r="AU11" s="439" t="s">
        <v>128</v>
      </c>
      <c r="AV11" s="440"/>
      <c r="AW11" s="440"/>
      <c r="AX11" s="440"/>
      <c r="AY11" s="441" t="s">
        <v>129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130</v>
      </c>
      <c r="CE11" s="411"/>
      <c r="CF11" s="411"/>
      <c r="CG11" s="411"/>
      <c r="CH11" s="411"/>
      <c r="CI11" s="411"/>
      <c r="CJ11" s="411"/>
      <c r="CK11" s="411"/>
      <c r="CL11" s="411"/>
      <c r="CM11" s="411"/>
      <c r="CN11" s="411"/>
      <c r="CO11" s="411"/>
      <c r="CP11" s="411"/>
      <c r="CQ11" s="411"/>
      <c r="CR11" s="411"/>
      <c r="CS11" s="412"/>
      <c r="CT11" s="447" t="s">
        <v>131</v>
      </c>
      <c r="CU11" s="448"/>
      <c r="CV11" s="448"/>
      <c r="CW11" s="448"/>
      <c r="CX11" s="448"/>
      <c r="CY11" s="448"/>
      <c r="CZ11" s="448"/>
      <c r="DA11" s="449"/>
      <c r="DB11" s="447" t="s">
        <v>131</v>
      </c>
      <c r="DC11" s="448"/>
      <c r="DD11" s="448"/>
      <c r="DE11" s="448"/>
      <c r="DF11" s="448"/>
      <c r="DG11" s="448"/>
      <c r="DH11" s="448"/>
      <c r="DI11" s="449"/>
    </row>
    <row r="12" spans="1:119" ht="18.75" customHeight="1" x14ac:dyDescent="0.2">
      <c r="A12" s="181"/>
      <c r="B12" s="467" t="s">
        <v>132</v>
      </c>
      <c r="C12" s="468"/>
      <c r="D12" s="468"/>
      <c r="E12" s="468"/>
      <c r="F12" s="468"/>
      <c r="G12" s="468"/>
      <c r="H12" s="468"/>
      <c r="I12" s="468"/>
      <c r="J12" s="468"/>
      <c r="K12" s="469"/>
      <c r="L12" s="476" t="s">
        <v>133</v>
      </c>
      <c r="M12" s="477"/>
      <c r="N12" s="477"/>
      <c r="O12" s="477"/>
      <c r="P12" s="477"/>
      <c r="Q12" s="478"/>
      <c r="R12" s="479">
        <v>49423</v>
      </c>
      <c r="S12" s="480"/>
      <c r="T12" s="480"/>
      <c r="U12" s="480"/>
      <c r="V12" s="481"/>
      <c r="W12" s="482" t="s">
        <v>1</v>
      </c>
      <c r="X12" s="440"/>
      <c r="Y12" s="440"/>
      <c r="Z12" s="440"/>
      <c r="AA12" s="440"/>
      <c r="AB12" s="483"/>
      <c r="AC12" s="484" t="s">
        <v>134</v>
      </c>
      <c r="AD12" s="485"/>
      <c r="AE12" s="485"/>
      <c r="AF12" s="485"/>
      <c r="AG12" s="486"/>
      <c r="AH12" s="484" t="s">
        <v>135</v>
      </c>
      <c r="AI12" s="485"/>
      <c r="AJ12" s="485"/>
      <c r="AK12" s="485"/>
      <c r="AL12" s="487"/>
      <c r="AM12" s="436" t="s">
        <v>136</v>
      </c>
      <c r="AN12" s="437"/>
      <c r="AO12" s="437"/>
      <c r="AP12" s="437"/>
      <c r="AQ12" s="437"/>
      <c r="AR12" s="437"/>
      <c r="AS12" s="437"/>
      <c r="AT12" s="438"/>
      <c r="AU12" s="439" t="s">
        <v>95</v>
      </c>
      <c r="AV12" s="440"/>
      <c r="AW12" s="440"/>
      <c r="AX12" s="440"/>
      <c r="AY12" s="441" t="s">
        <v>137</v>
      </c>
      <c r="AZ12" s="442"/>
      <c r="BA12" s="442"/>
      <c r="BB12" s="442"/>
      <c r="BC12" s="442"/>
      <c r="BD12" s="442"/>
      <c r="BE12" s="442"/>
      <c r="BF12" s="442"/>
      <c r="BG12" s="442"/>
      <c r="BH12" s="442"/>
      <c r="BI12" s="442"/>
      <c r="BJ12" s="442"/>
      <c r="BK12" s="442"/>
      <c r="BL12" s="442"/>
      <c r="BM12" s="443"/>
      <c r="BN12" s="407">
        <v>902062</v>
      </c>
      <c r="BO12" s="408"/>
      <c r="BP12" s="408"/>
      <c r="BQ12" s="408"/>
      <c r="BR12" s="408"/>
      <c r="BS12" s="408"/>
      <c r="BT12" s="408"/>
      <c r="BU12" s="409"/>
      <c r="BV12" s="407">
        <v>0</v>
      </c>
      <c r="BW12" s="408"/>
      <c r="BX12" s="408"/>
      <c r="BY12" s="408"/>
      <c r="BZ12" s="408"/>
      <c r="CA12" s="408"/>
      <c r="CB12" s="408"/>
      <c r="CC12" s="409"/>
      <c r="CD12" s="410" t="s">
        <v>138</v>
      </c>
      <c r="CE12" s="411"/>
      <c r="CF12" s="411"/>
      <c r="CG12" s="411"/>
      <c r="CH12" s="411"/>
      <c r="CI12" s="411"/>
      <c r="CJ12" s="411"/>
      <c r="CK12" s="411"/>
      <c r="CL12" s="411"/>
      <c r="CM12" s="411"/>
      <c r="CN12" s="411"/>
      <c r="CO12" s="411"/>
      <c r="CP12" s="411"/>
      <c r="CQ12" s="411"/>
      <c r="CR12" s="411"/>
      <c r="CS12" s="412"/>
      <c r="CT12" s="447" t="s">
        <v>139</v>
      </c>
      <c r="CU12" s="448"/>
      <c r="CV12" s="448"/>
      <c r="CW12" s="448"/>
      <c r="CX12" s="448"/>
      <c r="CY12" s="448"/>
      <c r="CZ12" s="448"/>
      <c r="DA12" s="449"/>
      <c r="DB12" s="447" t="s">
        <v>139</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140</v>
      </c>
      <c r="N13" s="499"/>
      <c r="O13" s="499"/>
      <c r="P13" s="499"/>
      <c r="Q13" s="500"/>
      <c r="R13" s="491">
        <v>48526</v>
      </c>
      <c r="S13" s="492"/>
      <c r="T13" s="492"/>
      <c r="U13" s="492"/>
      <c r="V13" s="493"/>
      <c r="W13" s="423" t="s">
        <v>141</v>
      </c>
      <c r="X13" s="424"/>
      <c r="Y13" s="424"/>
      <c r="Z13" s="424"/>
      <c r="AA13" s="424"/>
      <c r="AB13" s="414"/>
      <c r="AC13" s="458">
        <v>1123</v>
      </c>
      <c r="AD13" s="459"/>
      <c r="AE13" s="459"/>
      <c r="AF13" s="459"/>
      <c r="AG13" s="501"/>
      <c r="AH13" s="458">
        <v>1147</v>
      </c>
      <c r="AI13" s="459"/>
      <c r="AJ13" s="459"/>
      <c r="AK13" s="459"/>
      <c r="AL13" s="460"/>
      <c r="AM13" s="436" t="s">
        <v>142</v>
      </c>
      <c r="AN13" s="437"/>
      <c r="AO13" s="437"/>
      <c r="AP13" s="437"/>
      <c r="AQ13" s="437"/>
      <c r="AR13" s="437"/>
      <c r="AS13" s="437"/>
      <c r="AT13" s="438"/>
      <c r="AU13" s="439" t="s">
        <v>106</v>
      </c>
      <c r="AV13" s="440"/>
      <c r="AW13" s="440"/>
      <c r="AX13" s="440"/>
      <c r="AY13" s="441" t="s">
        <v>143</v>
      </c>
      <c r="AZ13" s="442"/>
      <c r="BA13" s="442"/>
      <c r="BB13" s="442"/>
      <c r="BC13" s="442"/>
      <c r="BD13" s="442"/>
      <c r="BE13" s="442"/>
      <c r="BF13" s="442"/>
      <c r="BG13" s="442"/>
      <c r="BH13" s="442"/>
      <c r="BI13" s="442"/>
      <c r="BJ13" s="442"/>
      <c r="BK13" s="442"/>
      <c r="BL13" s="442"/>
      <c r="BM13" s="443"/>
      <c r="BN13" s="407">
        <v>-735744</v>
      </c>
      <c r="BO13" s="408"/>
      <c r="BP13" s="408"/>
      <c r="BQ13" s="408"/>
      <c r="BR13" s="408"/>
      <c r="BS13" s="408"/>
      <c r="BT13" s="408"/>
      <c r="BU13" s="409"/>
      <c r="BV13" s="407">
        <v>106343</v>
      </c>
      <c r="BW13" s="408"/>
      <c r="BX13" s="408"/>
      <c r="BY13" s="408"/>
      <c r="BZ13" s="408"/>
      <c r="CA13" s="408"/>
      <c r="CB13" s="408"/>
      <c r="CC13" s="409"/>
      <c r="CD13" s="410" t="s">
        <v>144</v>
      </c>
      <c r="CE13" s="411"/>
      <c r="CF13" s="411"/>
      <c r="CG13" s="411"/>
      <c r="CH13" s="411"/>
      <c r="CI13" s="411"/>
      <c r="CJ13" s="411"/>
      <c r="CK13" s="411"/>
      <c r="CL13" s="411"/>
      <c r="CM13" s="411"/>
      <c r="CN13" s="411"/>
      <c r="CO13" s="411"/>
      <c r="CP13" s="411"/>
      <c r="CQ13" s="411"/>
      <c r="CR13" s="411"/>
      <c r="CS13" s="412"/>
      <c r="CT13" s="404">
        <v>4.0999999999999996</v>
      </c>
      <c r="CU13" s="405"/>
      <c r="CV13" s="405"/>
      <c r="CW13" s="405"/>
      <c r="CX13" s="405"/>
      <c r="CY13" s="405"/>
      <c r="CZ13" s="405"/>
      <c r="DA13" s="406"/>
      <c r="DB13" s="404">
        <v>3.8</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145</v>
      </c>
      <c r="M14" s="489"/>
      <c r="N14" s="489"/>
      <c r="O14" s="489"/>
      <c r="P14" s="489"/>
      <c r="Q14" s="490"/>
      <c r="R14" s="491">
        <v>49768</v>
      </c>
      <c r="S14" s="492"/>
      <c r="T14" s="492"/>
      <c r="U14" s="492"/>
      <c r="V14" s="493"/>
      <c r="W14" s="397"/>
      <c r="X14" s="398"/>
      <c r="Y14" s="398"/>
      <c r="Z14" s="398"/>
      <c r="AA14" s="398"/>
      <c r="AB14" s="387"/>
      <c r="AC14" s="494">
        <v>4.5999999999999996</v>
      </c>
      <c r="AD14" s="495"/>
      <c r="AE14" s="495"/>
      <c r="AF14" s="495"/>
      <c r="AG14" s="496"/>
      <c r="AH14" s="494">
        <v>4.5999999999999996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146</v>
      </c>
      <c r="CE14" s="503"/>
      <c r="CF14" s="503"/>
      <c r="CG14" s="503"/>
      <c r="CH14" s="503"/>
      <c r="CI14" s="503"/>
      <c r="CJ14" s="503"/>
      <c r="CK14" s="503"/>
      <c r="CL14" s="503"/>
      <c r="CM14" s="503"/>
      <c r="CN14" s="503"/>
      <c r="CO14" s="503"/>
      <c r="CP14" s="503"/>
      <c r="CQ14" s="503"/>
      <c r="CR14" s="503"/>
      <c r="CS14" s="504"/>
      <c r="CT14" s="505" t="s">
        <v>147</v>
      </c>
      <c r="CU14" s="506"/>
      <c r="CV14" s="506"/>
      <c r="CW14" s="506"/>
      <c r="CX14" s="506"/>
      <c r="CY14" s="506"/>
      <c r="CZ14" s="506"/>
      <c r="DA14" s="507"/>
      <c r="DB14" s="505" t="s">
        <v>139</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148</v>
      </c>
      <c r="N15" s="499"/>
      <c r="O15" s="499"/>
      <c r="P15" s="499"/>
      <c r="Q15" s="500"/>
      <c r="R15" s="491">
        <v>48960</v>
      </c>
      <c r="S15" s="492"/>
      <c r="T15" s="492"/>
      <c r="U15" s="492"/>
      <c r="V15" s="493"/>
      <c r="W15" s="423" t="s">
        <v>149</v>
      </c>
      <c r="X15" s="424"/>
      <c r="Y15" s="424"/>
      <c r="Z15" s="424"/>
      <c r="AA15" s="424"/>
      <c r="AB15" s="414"/>
      <c r="AC15" s="458">
        <v>8495</v>
      </c>
      <c r="AD15" s="459"/>
      <c r="AE15" s="459"/>
      <c r="AF15" s="459"/>
      <c r="AG15" s="501"/>
      <c r="AH15" s="458">
        <v>8958</v>
      </c>
      <c r="AI15" s="459"/>
      <c r="AJ15" s="459"/>
      <c r="AK15" s="459"/>
      <c r="AL15" s="460"/>
      <c r="AM15" s="436"/>
      <c r="AN15" s="437"/>
      <c r="AO15" s="437"/>
      <c r="AP15" s="437"/>
      <c r="AQ15" s="437"/>
      <c r="AR15" s="437"/>
      <c r="AS15" s="437"/>
      <c r="AT15" s="438"/>
      <c r="AU15" s="439"/>
      <c r="AV15" s="440"/>
      <c r="AW15" s="440"/>
      <c r="AX15" s="440"/>
      <c r="AY15" s="367" t="s">
        <v>150</v>
      </c>
      <c r="AZ15" s="368"/>
      <c r="BA15" s="368"/>
      <c r="BB15" s="368"/>
      <c r="BC15" s="368"/>
      <c r="BD15" s="368"/>
      <c r="BE15" s="368"/>
      <c r="BF15" s="368"/>
      <c r="BG15" s="368"/>
      <c r="BH15" s="368"/>
      <c r="BI15" s="368"/>
      <c r="BJ15" s="368"/>
      <c r="BK15" s="368"/>
      <c r="BL15" s="368"/>
      <c r="BM15" s="369"/>
      <c r="BN15" s="370">
        <v>6342108</v>
      </c>
      <c r="BO15" s="371"/>
      <c r="BP15" s="371"/>
      <c r="BQ15" s="371"/>
      <c r="BR15" s="371"/>
      <c r="BS15" s="371"/>
      <c r="BT15" s="371"/>
      <c r="BU15" s="372"/>
      <c r="BV15" s="370">
        <v>6003411</v>
      </c>
      <c r="BW15" s="371"/>
      <c r="BX15" s="371"/>
      <c r="BY15" s="371"/>
      <c r="BZ15" s="371"/>
      <c r="CA15" s="371"/>
      <c r="CB15" s="371"/>
      <c r="CC15" s="372"/>
      <c r="CD15" s="508" t="s">
        <v>151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152</v>
      </c>
      <c r="M16" s="511"/>
      <c r="N16" s="511"/>
      <c r="O16" s="511"/>
      <c r="P16" s="511"/>
      <c r="Q16" s="512"/>
      <c r="R16" s="513" t="s">
        <v>153</v>
      </c>
      <c r="S16" s="514"/>
      <c r="T16" s="514"/>
      <c r="U16" s="514"/>
      <c r="V16" s="515"/>
      <c r="W16" s="397"/>
      <c r="X16" s="398"/>
      <c r="Y16" s="398"/>
      <c r="Z16" s="398"/>
      <c r="AA16" s="398"/>
      <c r="AB16" s="387"/>
      <c r="AC16" s="494">
        <v>34.700000000000003</v>
      </c>
      <c r="AD16" s="495"/>
      <c r="AE16" s="495"/>
      <c r="AF16" s="495"/>
      <c r="AG16" s="496"/>
      <c r="AH16" s="494">
        <v>35.799999999999997</v>
      </c>
      <c r="AI16" s="495"/>
      <c r="AJ16" s="495"/>
      <c r="AK16" s="495"/>
      <c r="AL16" s="497"/>
      <c r="AM16" s="436"/>
      <c r="AN16" s="437"/>
      <c r="AO16" s="437"/>
      <c r="AP16" s="437"/>
      <c r="AQ16" s="437"/>
      <c r="AR16" s="437"/>
      <c r="AS16" s="437"/>
      <c r="AT16" s="438"/>
      <c r="AU16" s="439"/>
      <c r="AV16" s="440"/>
      <c r="AW16" s="440"/>
      <c r="AX16" s="440"/>
      <c r="AY16" s="441" t="s">
        <v>154</v>
      </c>
      <c r="AZ16" s="442"/>
      <c r="BA16" s="442"/>
      <c r="BB16" s="442"/>
      <c r="BC16" s="442"/>
      <c r="BD16" s="442"/>
      <c r="BE16" s="442"/>
      <c r="BF16" s="442"/>
      <c r="BG16" s="442"/>
      <c r="BH16" s="442"/>
      <c r="BI16" s="442"/>
      <c r="BJ16" s="442"/>
      <c r="BK16" s="442"/>
      <c r="BL16" s="442"/>
      <c r="BM16" s="443"/>
      <c r="BN16" s="407">
        <v>10253216</v>
      </c>
      <c r="BO16" s="408"/>
      <c r="BP16" s="408"/>
      <c r="BQ16" s="408"/>
      <c r="BR16" s="408"/>
      <c r="BS16" s="408"/>
      <c r="BT16" s="408"/>
      <c r="BU16" s="409"/>
      <c r="BV16" s="407">
        <v>10041716</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155</v>
      </c>
      <c r="N17" s="519"/>
      <c r="O17" s="519"/>
      <c r="P17" s="519"/>
      <c r="Q17" s="520"/>
      <c r="R17" s="513" t="s">
        <v>156</v>
      </c>
      <c r="S17" s="514"/>
      <c r="T17" s="514"/>
      <c r="U17" s="514"/>
      <c r="V17" s="515"/>
      <c r="W17" s="423" t="s">
        <v>157</v>
      </c>
      <c r="X17" s="424"/>
      <c r="Y17" s="424"/>
      <c r="Z17" s="424"/>
      <c r="AA17" s="424"/>
      <c r="AB17" s="414"/>
      <c r="AC17" s="458">
        <v>14858</v>
      </c>
      <c r="AD17" s="459"/>
      <c r="AE17" s="459"/>
      <c r="AF17" s="459"/>
      <c r="AG17" s="501"/>
      <c r="AH17" s="458">
        <v>14888</v>
      </c>
      <c r="AI17" s="459"/>
      <c r="AJ17" s="459"/>
      <c r="AK17" s="459"/>
      <c r="AL17" s="460"/>
      <c r="AM17" s="436"/>
      <c r="AN17" s="437"/>
      <c r="AO17" s="437"/>
      <c r="AP17" s="437"/>
      <c r="AQ17" s="437"/>
      <c r="AR17" s="437"/>
      <c r="AS17" s="437"/>
      <c r="AT17" s="438"/>
      <c r="AU17" s="439"/>
      <c r="AV17" s="440"/>
      <c r="AW17" s="440"/>
      <c r="AX17" s="440"/>
      <c r="AY17" s="441" t="s">
        <v>158</v>
      </c>
      <c r="AZ17" s="442"/>
      <c r="BA17" s="442"/>
      <c r="BB17" s="442"/>
      <c r="BC17" s="442"/>
      <c r="BD17" s="442"/>
      <c r="BE17" s="442"/>
      <c r="BF17" s="442"/>
      <c r="BG17" s="442"/>
      <c r="BH17" s="442"/>
      <c r="BI17" s="442"/>
      <c r="BJ17" s="442"/>
      <c r="BK17" s="442"/>
      <c r="BL17" s="442"/>
      <c r="BM17" s="443"/>
      <c r="BN17" s="407">
        <v>7987166</v>
      </c>
      <c r="BO17" s="408"/>
      <c r="BP17" s="408"/>
      <c r="BQ17" s="408"/>
      <c r="BR17" s="408"/>
      <c r="BS17" s="408"/>
      <c r="BT17" s="408"/>
      <c r="BU17" s="409"/>
      <c r="BV17" s="407">
        <v>7548176</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159</v>
      </c>
      <c r="C18" s="450"/>
      <c r="D18" s="450"/>
      <c r="E18" s="530"/>
      <c r="F18" s="530"/>
      <c r="G18" s="530"/>
      <c r="H18" s="530"/>
      <c r="I18" s="530"/>
      <c r="J18" s="530"/>
      <c r="K18" s="530"/>
      <c r="L18" s="531">
        <v>208.42</v>
      </c>
      <c r="M18" s="531"/>
      <c r="N18" s="531"/>
      <c r="O18" s="531"/>
      <c r="P18" s="531"/>
      <c r="Q18" s="531"/>
      <c r="R18" s="532"/>
      <c r="S18" s="532"/>
      <c r="T18" s="532"/>
      <c r="U18" s="532"/>
      <c r="V18" s="533"/>
      <c r="W18" s="425"/>
      <c r="X18" s="426"/>
      <c r="Y18" s="426"/>
      <c r="Z18" s="426"/>
      <c r="AA18" s="426"/>
      <c r="AB18" s="417"/>
      <c r="AC18" s="534">
        <v>60.7</v>
      </c>
      <c r="AD18" s="535"/>
      <c r="AE18" s="535"/>
      <c r="AF18" s="535"/>
      <c r="AG18" s="536"/>
      <c r="AH18" s="534">
        <v>59.6</v>
      </c>
      <c r="AI18" s="535"/>
      <c r="AJ18" s="535"/>
      <c r="AK18" s="535"/>
      <c r="AL18" s="537"/>
      <c r="AM18" s="436"/>
      <c r="AN18" s="437"/>
      <c r="AO18" s="437"/>
      <c r="AP18" s="437"/>
      <c r="AQ18" s="437"/>
      <c r="AR18" s="437"/>
      <c r="AS18" s="437"/>
      <c r="AT18" s="438"/>
      <c r="AU18" s="439"/>
      <c r="AV18" s="440"/>
      <c r="AW18" s="440"/>
      <c r="AX18" s="440"/>
      <c r="AY18" s="441" t="s">
        <v>160</v>
      </c>
      <c r="AZ18" s="442"/>
      <c r="BA18" s="442"/>
      <c r="BB18" s="442"/>
      <c r="BC18" s="442"/>
      <c r="BD18" s="442"/>
      <c r="BE18" s="442"/>
      <c r="BF18" s="442"/>
      <c r="BG18" s="442"/>
      <c r="BH18" s="442"/>
      <c r="BI18" s="442"/>
      <c r="BJ18" s="442"/>
      <c r="BK18" s="442"/>
      <c r="BL18" s="442"/>
      <c r="BM18" s="443"/>
      <c r="BN18" s="407">
        <v>12680102</v>
      </c>
      <c r="BO18" s="408"/>
      <c r="BP18" s="408"/>
      <c r="BQ18" s="408"/>
      <c r="BR18" s="408"/>
      <c r="BS18" s="408"/>
      <c r="BT18" s="408"/>
      <c r="BU18" s="409"/>
      <c r="BV18" s="407">
        <v>12118714</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161</v>
      </c>
      <c r="C19" s="450"/>
      <c r="D19" s="450"/>
      <c r="E19" s="530"/>
      <c r="F19" s="530"/>
      <c r="G19" s="530"/>
      <c r="H19" s="530"/>
      <c r="I19" s="530"/>
      <c r="J19" s="530"/>
      <c r="K19" s="530"/>
      <c r="L19" s="538">
        <v>238</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162</v>
      </c>
      <c r="AZ19" s="442"/>
      <c r="BA19" s="442"/>
      <c r="BB19" s="442"/>
      <c r="BC19" s="442"/>
      <c r="BD19" s="442"/>
      <c r="BE19" s="442"/>
      <c r="BF19" s="442"/>
      <c r="BG19" s="442"/>
      <c r="BH19" s="442"/>
      <c r="BI19" s="442"/>
      <c r="BJ19" s="442"/>
      <c r="BK19" s="442"/>
      <c r="BL19" s="442"/>
      <c r="BM19" s="443"/>
      <c r="BN19" s="407">
        <v>15718338</v>
      </c>
      <c r="BO19" s="408"/>
      <c r="BP19" s="408"/>
      <c r="BQ19" s="408"/>
      <c r="BR19" s="408"/>
      <c r="BS19" s="408"/>
      <c r="BT19" s="408"/>
      <c r="BU19" s="409"/>
      <c r="BV19" s="407">
        <v>15331135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163</v>
      </c>
      <c r="C20" s="450"/>
      <c r="D20" s="450"/>
      <c r="E20" s="530"/>
      <c r="F20" s="530"/>
      <c r="G20" s="530"/>
      <c r="H20" s="530"/>
      <c r="I20" s="530"/>
      <c r="J20" s="530"/>
      <c r="K20" s="530"/>
      <c r="L20" s="538">
        <v>19443</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164</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165</v>
      </c>
      <c r="C22" s="551"/>
      <c r="D22" s="552"/>
      <c r="E22" s="419" t="s">
        <v>1</v>
      </c>
      <c r="F22" s="424"/>
      <c r="G22" s="424"/>
      <c r="H22" s="424"/>
      <c r="I22" s="424"/>
      <c r="J22" s="424"/>
      <c r="K22" s="414"/>
      <c r="L22" s="419" t="s">
        <v>166</v>
      </c>
      <c r="M22" s="424"/>
      <c r="N22" s="424"/>
      <c r="O22" s="424"/>
      <c r="P22" s="414"/>
      <c r="Q22" s="582" t="s">
        <v>167</v>
      </c>
      <c r="R22" s="583"/>
      <c r="S22" s="583"/>
      <c r="T22" s="583"/>
      <c r="U22" s="583"/>
      <c r="V22" s="584"/>
      <c r="W22" s="550" t="s">
        <v>168</v>
      </c>
      <c r="X22" s="551"/>
      <c r="Y22" s="552"/>
      <c r="Z22" s="419" t="s">
        <v>1</v>
      </c>
      <c r="AA22" s="424"/>
      <c r="AB22" s="424"/>
      <c r="AC22" s="424"/>
      <c r="AD22" s="424"/>
      <c r="AE22" s="424"/>
      <c r="AF22" s="424"/>
      <c r="AG22" s="414"/>
      <c r="AH22" s="588" t="s">
        <v>169</v>
      </c>
      <c r="AI22" s="424"/>
      <c r="AJ22" s="424"/>
      <c r="AK22" s="424"/>
      <c r="AL22" s="414"/>
      <c r="AM22" s="588" t="s">
        <v>170</v>
      </c>
      <c r="AN22" s="589"/>
      <c r="AO22" s="589"/>
      <c r="AP22" s="589"/>
      <c r="AQ22" s="589"/>
      <c r="AR22" s="590"/>
      <c r="AS22" s="582" t="s">
        <v>167</v>
      </c>
      <c r="AT22" s="583"/>
      <c r="AU22" s="583"/>
      <c r="AV22" s="583"/>
      <c r="AW22" s="583"/>
      <c r="AX22" s="594"/>
      <c r="AY22" s="367" t="s">
        <v>171</v>
      </c>
      <c r="AZ22" s="368"/>
      <c r="BA22" s="368"/>
      <c r="BB22" s="368"/>
      <c r="BC22" s="368"/>
      <c r="BD22" s="368"/>
      <c r="BE22" s="368"/>
      <c r="BF22" s="368"/>
      <c r="BG22" s="368"/>
      <c r="BH22" s="368"/>
      <c r="BI22" s="368"/>
      <c r="BJ22" s="368"/>
      <c r="BK22" s="368"/>
      <c r="BL22" s="368"/>
      <c r="BM22" s="369"/>
      <c r="BN22" s="370">
        <v>18660507</v>
      </c>
      <c r="BO22" s="371"/>
      <c r="BP22" s="371"/>
      <c r="BQ22" s="371"/>
      <c r="BR22" s="371"/>
      <c r="BS22" s="371"/>
      <c r="BT22" s="371"/>
      <c r="BU22" s="372"/>
      <c r="BV22" s="370">
        <v>18916369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172</v>
      </c>
      <c r="AZ23" s="442"/>
      <c r="BA23" s="442"/>
      <c r="BB23" s="442"/>
      <c r="BC23" s="442"/>
      <c r="BD23" s="442"/>
      <c r="BE23" s="442"/>
      <c r="BF23" s="442"/>
      <c r="BG23" s="442"/>
      <c r="BH23" s="442"/>
      <c r="BI23" s="442"/>
      <c r="BJ23" s="442"/>
      <c r="BK23" s="442"/>
      <c r="BL23" s="442"/>
      <c r="BM23" s="443"/>
      <c r="BN23" s="407">
        <v>15464392</v>
      </c>
      <c r="BO23" s="408"/>
      <c r="BP23" s="408"/>
      <c r="BQ23" s="408"/>
      <c r="BR23" s="408"/>
      <c r="BS23" s="408"/>
      <c r="BT23" s="408"/>
      <c r="BU23" s="409"/>
      <c r="BV23" s="407">
        <v>15843970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173</v>
      </c>
      <c r="F24" s="437"/>
      <c r="G24" s="437"/>
      <c r="H24" s="437"/>
      <c r="I24" s="437"/>
      <c r="J24" s="437"/>
      <c r="K24" s="438"/>
      <c r="L24" s="458">
        <v>1</v>
      </c>
      <c r="M24" s="459"/>
      <c r="N24" s="459"/>
      <c r="O24" s="459"/>
      <c r="P24" s="501"/>
      <c r="Q24" s="458">
        <v>8800</v>
      </c>
      <c r="R24" s="459"/>
      <c r="S24" s="459"/>
      <c r="T24" s="459"/>
      <c r="U24" s="459"/>
      <c r="V24" s="501"/>
      <c r="W24" s="553"/>
      <c r="X24" s="554"/>
      <c r="Y24" s="555"/>
      <c r="Z24" s="457" t="s">
        <v>174</v>
      </c>
      <c r="AA24" s="437"/>
      <c r="AB24" s="437"/>
      <c r="AC24" s="437"/>
      <c r="AD24" s="437"/>
      <c r="AE24" s="437"/>
      <c r="AF24" s="437"/>
      <c r="AG24" s="438"/>
      <c r="AH24" s="458">
        <v>339</v>
      </c>
      <c r="AI24" s="459"/>
      <c r="AJ24" s="459"/>
      <c r="AK24" s="459"/>
      <c r="AL24" s="501"/>
      <c r="AM24" s="458">
        <v>1012593</v>
      </c>
      <c r="AN24" s="459"/>
      <c r="AO24" s="459"/>
      <c r="AP24" s="459"/>
      <c r="AQ24" s="459"/>
      <c r="AR24" s="501"/>
      <c r="AS24" s="458">
        <v>2987</v>
      </c>
      <c r="AT24" s="459"/>
      <c r="AU24" s="459"/>
      <c r="AV24" s="459"/>
      <c r="AW24" s="459"/>
      <c r="AX24" s="460"/>
      <c r="AY24" s="523" t="s">
        <v>175</v>
      </c>
      <c r="AZ24" s="524"/>
      <c r="BA24" s="524"/>
      <c r="BB24" s="524"/>
      <c r="BC24" s="524"/>
      <c r="BD24" s="524"/>
      <c r="BE24" s="524"/>
      <c r="BF24" s="524"/>
      <c r="BG24" s="524"/>
      <c r="BH24" s="524"/>
      <c r="BI24" s="524"/>
      <c r="BJ24" s="524"/>
      <c r="BK24" s="524"/>
      <c r="BL24" s="524"/>
      <c r="BM24" s="525"/>
      <c r="BN24" s="407">
        <v>9842648</v>
      </c>
      <c r="BO24" s="408"/>
      <c r="BP24" s="408"/>
      <c r="BQ24" s="408"/>
      <c r="BR24" s="408"/>
      <c r="BS24" s="408"/>
      <c r="BT24" s="408"/>
      <c r="BU24" s="409"/>
      <c r="BV24" s="407">
        <v>9567831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176</v>
      </c>
      <c r="F25" s="437"/>
      <c r="G25" s="437"/>
      <c r="H25" s="437"/>
      <c r="I25" s="437"/>
      <c r="J25" s="437"/>
      <c r="K25" s="438"/>
      <c r="L25" s="458">
        <v>1</v>
      </c>
      <c r="M25" s="459"/>
      <c r="N25" s="459"/>
      <c r="O25" s="459"/>
      <c r="P25" s="501"/>
      <c r="Q25" s="458">
        <v>7300</v>
      </c>
      <c r="R25" s="459"/>
      <c r="S25" s="459"/>
      <c r="T25" s="459"/>
      <c r="U25" s="459"/>
      <c r="V25" s="501"/>
      <c r="W25" s="553"/>
      <c r="X25" s="554"/>
      <c r="Y25" s="555"/>
      <c r="Z25" s="457" t="s">
        <v>177</v>
      </c>
      <c r="AA25" s="437"/>
      <c r="AB25" s="437"/>
      <c r="AC25" s="437"/>
      <c r="AD25" s="437"/>
      <c r="AE25" s="437"/>
      <c r="AF25" s="437"/>
      <c r="AG25" s="438"/>
      <c r="AH25" s="458" t="s">
        <v>139</v>
      </c>
      <c r="AI25" s="459"/>
      <c r="AJ25" s="459"/>
      <c r="AK25" s="459"/>
      <c r="AL25" s="501"/>
      <c r="AM25" s="458" t="s">
        <v>139</v>
      </c>
      <c r="AN25" s="459"/>
      <c r="AO25" s="459"/>
      <c r="AP25" s="459"/>
      <c r="AQ25" s="459"/>
      <c r="AR25" s="501"/>
      <c r="AS25" s="458" t="s">
        <v>139</v>
      </c>
      <c r="AT25" s="459"/>
      <c r="AU25" s="459"/>
      <c r="AV25" s="459"/>
      <c r="AW25" s="459"/>
      <c r="AX25" s="460"/>
      <c r="AY25" s="367" t="s">
        <v>178</v>
      </c>
      <c r="AZ25" s="368"/>
      <c r="BA25" s="368"/>
      <c r="BB25" s="368"/>
      <c r="BC25" s="368"/>
      <c r="BD25" s="368"/>
      <c r="BE25" s="368"/>
      <c r="BF25" s="368"/>
      <c r="BG25" s="368"/>
      <c r="BH25" s="368"/>
      <c r="BI25" s="368"/>
      <c r="BJ25" s="368"/>
      <c r="BK25" s="368"/>
      <c r="BL25" s="368"/>
      <c r="BM25" s="369"/>
      <c r="BN25" s="370">
        <v>146854</v>
      </c>
      <c r="BO25" s="371"/>
      <c r="BP25" s="371"/>
      <c r="BQ25" s="371"/>
      <c r="BR25" s="371"/>
      <c r="BS25" s="371"/>
      <c r="BT25" s="371"/>
      <c r="BU25" s="372"/>
      <c r="BV25" s="370">
        <v>86352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179</v>
      </c>
      <c r="F26" s="437"/>
      <c r="G26" s="437"/>
      <c r="H26" s="437"/>
      <c r="I26" s="437"/>
      <c r="J26" s="437"/>
      <c r="K26" s="438"/>
      <c r="L26" s="458">
        <v>1</v>
      </c>
      <c r="M26" s="459"/>
      <c r="N26" s="459"/>
      <c r="O26" s="459"/>
      <c r="P26" s="501"/>
      <c r="Q26" s="458">
        <v>6400</v>
      </c>
      <c r="R26" s="459"/>
      <c r="S26" s="459"/>
      <c r="T26" s="459"/>
      <c r="U26" s="459"/>
      <c r="V26" s="501"/>
      <c r="W26" s="553"/>
      <c r="X26" s="554"/>
      <c r="Y26" s="555"/>
      <c r="Z26" s="457" t="s">
        <v>180</v>
      </c>
      <c r="AA26" s="559"/>
      <c r="AB26" s="559"/>
      <c r="AC26" s="559"/>
      <c r="AD26" s="559"/>
      <c r="AE26" s="559"/>
      <c r="AF26" s="559"/>
      <c r="AG26" s="560"/>
      <c r="AH26" s="458">
        <v>10</v>
      </c>
      <c r="AI26" s="459"/>
      <c r="AJ26" s="459"/>
      <c r="AK26" s="459"/>
      <c r="AL26" s="501"/>
      <c r="AM26" s="458">
        <v>33720</v>
      </c>
      <c r="AN26" s="459"/>
      <c r="AO26" s="459"/>
      <c r="AP26" s="459"/>
      <c r="AQ26" s="459"/>
      <c r="AR26" s="501"/>
      <c r="AS26" s="458">
        <v>3372</v>
      </c>
      <c r="AT26" s="459"/>
      <c r="AU26" s="459"/>
      <c r="AV26" s="459"/>
      <c r="AW26" s="459"/>
      <c r="AX26" s="460"/>
      <c r="AY26" s="410" t="s">
        <v>181</v>
      </c>
      <c r="AZ26" s="411"/>
      <c r="BA26" s="411"/>
      <c r="BB26" s="411"/>
      <c r="BC26" s="411"/>
      <c r="BD26" s="411"/>
      <c r="BE26" s="411"/>
      <c r="BF26" s="411"/>
      <c r="BG26" s="411"/>
      <c r="BH26" s="411"/>
      <c r="BI26" s="411"/>
      <c r="BJ26" s="411"/>
      <c r="BK26" s="411"/>
      <c r="BL26" s="411"/>
      <c r="BM26" s="412"/>
      <c r="BN26" s="407">
        <v>120000</v>
      </c>
      <c r="BO26" s="408"/>
      <c r="BP26" s="408"/>
      <c r="BQ26" s="408"/>
      <c r="BR26" s="408"/>
      <c r="BS26" s="408"/>
      <c r="BT26" s="408"/>
      <c r="BU26" s="409"/>
      <c r="BV26" s="407">
        <v>120000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182</v>
      </c>
      <c r="F27" s="437"/>
      <c r="G27" s="437"/>
      <c r="H27" s="437"/>
      <c r="I27" s="437"/>
      <c r="J27" s="437"/>
      <c r="K27" s="438"/>
      <c r="L27" s="458">
        <v>1</v>
      </c>
      <c r="M27" s="459"/>
      <c r="N27" s="459"/>
      <c r="O27" s="459"/>
      <c r="P27" s="501"/>
      <c r="Q27" s="458">
        <v>4300</v>
      </c>
      <c r="R27" s="459"/>
      <c r="S27" s="459"/>
      <c r="T27" s="459"/>
      <c r="U27" s="459"/>
      <c r="V27" s="501"/>
      <c r="W27" s="553"/>
      <c r="X27" s="554"/>
      <c r="Y27" s="555"/>
      <c r="Z27" s="457" t="s">
        <v>183</v>
      </c>
      <c r="AA27" s="437"/>
      <c r="AB27" s="437"/>
      <c r="AC27" s="437"/>
      <c r="AD27" s="437"/>
      <c r="AE27" s="437"/>
      <c r="AF27" s="437"/>
      <c r="AG27" s="438"/>
      <c r="AH27" s="458">
        <v>15</v>
      </c>
      <c r="AI27" s="459"/>
      <c r="AJ27" s="459"/>
      <c r="AK27" s="459"/>
      <c r="AL27" s="501"/>
      <c r="AM27" s="458">
        <v>48426</v>
      </c>
      <c r="AN27" s="459"/>
      <c r="AO27" s="459"/>
      <c r="AP27" s="459"/>
      <c r="AQ27" s="459"/>
      <c r="AR27" s="501"/>
      <c r="AS27" s="458">
        <v>3228</v>
      </c>
      <c r="AT27" s="459"/>
      <c r="AU27" s="459"/>
      <c r="AV27" s="459"/>
      <c r="AW27" s="459"/>
      <c r="AX27" s="460"/>
      <c r="AY27" s="502" t="s">
        <v>184</v>
      </c>
      <c r="AZ27" s="503"/>
      <c r="BA27" s="503"/>
      <c r="BB27" s="503"/>
      <c r="BC27" s="503"/>
      <c r="BD27" s="503"/>
      <c r="BE27" s="503"/>
      <c r="BF27" s="503"/>
      <c r="BG27" s="503"/>
      <c r="BH27" s="503"/>
      <c r="BI27" s="503"/>
      <c r="BJ27" s="503"/>
      <c r="BK27" s="503"/>
      <c r="BL27" s="503"/>
      <c r="BM27" s="504"/>
      <c r="BN27" s="526">
        <v>550000</v>
      </c>
      <c r="BO27" s="527"/>
      <c r="BP27" s="527"/>
      <c r="BQ27" s="527"/>
      <c r="BR27" s="527"/>
      <c r="BS27" s="527"/>
      <c r="BT27" s="527"/>
      <c r="BU27" s="528"/>
      <c r="BV27" s="526">
        <v>550000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185</v>
      </c>
      <c r="F28" s="437"/>
      <c r="G28" s="437"/>
      <c r="H28" s="437"/>
      <c r="I28" s="437"/>
      <c r="J28" s="437"/>
      <c r="K28" s="438"/>
      <c r="L28" s="458">
        <v>1</v>
      </c>
      <c r="M28" s="459"/>
      <c r="N28" s="459"/>
      <c r="O28" s="459"/>
      <c r="P28" s="501"/>
      <c r="Q28" s="458">
        <v>3800</v>
      </c>
      <c r="R28" s="459"/>
      <c r="S28" s="459"/>
      <c r="T28" s="459"/>
      <c r="U28" s="459"/>
      <c r="V28" s="501"/>
      <c r="W28" s="553"/>
      <c r="X28" s="554"/>
      <c r="Y28" s="555"/>
      <c r="Z28" s="457" t="s">
        <v>186</v>
      </c>
      <c r="AA28" s="437"/>
      <c r="AB28" s="437"/>
      <c r="AC28" s="437"/>
      <c r="AD28" s="437"/>
      <c r="AE28" s="437"/>
      <c r="AF28" s="437"/>
      <c r="AG28" s="438"/>
      <c r="AH28" s="458" t="s">
        <v>139</v>
      </c>
      <c r="AI28" s="459"/>
      <c r="AJ28" s="459"/>
      <c r="AK28" s="459"/>
      <c r="AL28" s="501"/>
      <c r="AM28" s="458" t="s">
        <v>139</v>
      </c>
      <c r="AN28" s="459"/>
      <c r="AO28" s="459"/>
      <c r="AP28" s="459"/>
      <c r="AQ28" s="459"/>
      <c r="AR28" s="501"/>
      <c r="AS28" s="458" t="s">
        <v>139</v>
      </c>
      <c r="AT28" s="459"/>
      <c r="AU28" s="459"/>
      <c r="AV28" s="459"/>
      <c r="AW28" s="459"/>
      <c r="AX28" s="460"/>
      <c r="AY28" s="561" t="s">
        <v>187</v>
      </c>
      <c r="AZ28" s="562"/>
      <c r="BA28" s="562"/>
      <c r="BB28" s="563"/>
      <c r="BC28" s="367" t="s">
        <v>49</v>
      </c>
      <c r="BD28" s="368"/>
      <c r="BE28" s="368"/>
      <c r="BF28" s="368"/>
      <c r="BG28" s="368"/>
      <c r="BH28" s="368"/>
      <c r="BI28" s="368"/>
      <c r="BJ28" s="368"/>
      <c r="BK28" s="368"/>
      <c r="BL28" s="368"/>
      <c r="BM28" s="369"/>
      <c r="BN28" s="370">
        <v>8058053</v>
      </c>
      <c r="BO28" s="371"/>
      <c r="BP28" s="371"/>
      <c r="BQ28" s="371"/>
      <c r="BR28" s="371"/>
      <c r="BS28" s="371"/>
      <c r="BT28" s="371"/>
      <c r="BU28" s="372"/>
      <c r="BV28" s="370">
        <v>8285462</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188</v>
      </c>
      <c r="F29" s="437"/>
      <c r="G29" s="437"/>
      <c r="H29" s="437"/>
      <c r="I29" s="437"/>
      <c r="J29" s="437"/>
      <c r="K29" s="438"/>
      <c r="L29" s="458">
        <v>16</v>
      </c>
      <c r="M29" s="459"/>
      <c r="N29" s="459"/>
      <c r="O29" s="459"/>
      <c r="P29" s="501"/>
      <c r="Q29" s="458">
        <v>3600</v>
      </c>
      <c r="R29" s="459"/>
      <c r="S29" s="459"/>
      <c r="T29" s="459"/>
      <c r="U29" s="459"/>
      <c r="V29" s="501"/>
      <c r="W29" s="556"/>
      <c r="X29" s="557"/>
      <c r="Y29" s="558"/>
      <c r="Z29" s="457" t="s">
        <v>189</v>
      </c>
      <c r="AA29" s="437"/>
      <c r="AB29" s="437"/>
      <c r="AC29" s="437"/>
      <c r="AD29" s="437"/>
      <c r="AE29" s="437"/>
      <c r="AF29" s="437"/>
      <c r="AG29" s="438"/>
      <c r="AH29" s="458">
        <v>354</v>
      </c>
      <c r="AI29" s="459"/>
      <c r="AJ29" s="459"/>
      <c r="AK29" s="459"/>
      <c r="AL29" s="501"/>
      <c r="AM29" s="458">
        <v>1061019</v>
      </c>
      <c r="AN29" s="459"/>
      <c r="AO29" s="459"/>
      <c r="AP29" s="459"/>
      <c r="AQ29" s="459"/>
      <c r="AR29" s="501"/>
      <c r="AS29" s="458">
        <v>2997</v>
      </c>
      <c r="AT29" s="459"/>
      <c r="AU29" s="459"/>
      <c r="AV29" s="459"/>
      <c r="AW29" s="459"/>
      <c r="AX29" s="460"/>
      <c r="AY29" s="564"/>
      <c r="AZ29" s="565"/>
      <c r="BA29" s="565"/>
      <c r="BB29" s="566"/>
      <c r="BC29" s="441" t="s">
        <v>190</v>
      </c>
      <c r="BD29" s="442"/>
      <c r="BE29" s="442"/>
      <c r="BF29" s="442"/>
      <c r="BG29" s="442"/>
      <c r="BH29" s="442"/>
      <c r="BI29" s="442"/>
      <c r="BJ29" s="442"/>
      <c r="BK29" s="442"/>
      <c r="BL29" s="442"/>
      <c r="BM29" s="443"/>
      <c r="BN29" s="407">
        <v>730330</v>
      </c>
      <c r="BO29" s="408"/>
      <c r="BP29" s="408"/>
      <c r="BQ29" s="408"/>
      <c r="BR29" s="408"/>
      <c r="BS29" s="408"/>
      <c r="BT29" s="408"/>
      <c r="BU29" s="409"/>
      <c r="BV29" s="407">
        <v>730007</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191</v>
      </c>
      <c r="X30" s="575"/>
      <c r="Y30" s="575"/>
      <c r="Z30" s="575"/>
      <c r="AA30" s="575"/>
      <c r="AB30" s="575"/>
      <c r="AC30" s="575"/>
      <c r="AD30" s="575"/>
      <c r="AE30" s="575"/>
      <c r="AF30" s="575"/>
      <c r="AG30" s="576"/>
      <c r="AH30" s="534">
        <v>95.4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51</v>
      </c>
      <c r="BD30" s="524"/>
      <c r="BE30" s="524"/>
      <c r="BF30" s="524"/>
      <c r="BG30" s="524"/>
      <c r="BH30" s="524"/>
      <c r="BI30" s="524"/>
      <c r="BJ30" s="524"/>
      <c r="BK30" s="524"/>
      <c r="BL30" s="524"/>
      <c r="BM30" s="525"/>
      <c r="BN30" s="526">
        <v>1935743</v>
      </c>
      <c r="BO30" s="527"/>
      <c r="BP30" s="527"/>
      <c r="BQ30" s="527"/>
      <c r="BR30" s="527"/>
      <c r="BS30" s="527"/>
      <c r="BT30" s="527"/>
      <c r="BU30" s="528"/>
      <c r="BV30" s="526">
        <v>1969437</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192</v>
      </c>
      <c r="D32" s="570"/>
      <c r="E32" s="570"/>
      <c r="F32" s="570"/>
      <c r="G32" s="570"/>
      <c r="H32" s="570"/>
      <c r="I32" s="570"/>
      <c r="J32" s="570"/>
      <c r="K32" s="570"/>
      <c r="L32" s="570"/>
      <c r="M32" s="570"/>
      <c r="N32" s="570"/>
      <c r="O32" s="570"/>
      <c r="P32" s="570"/>
      <c r="Q32" s="570"/>
      <c r="R32" s="570"/>
      <c r="S32" s="570"/>
      <c r="U32" s="411" t="s">
        <v>193</v>
      </c>
      <c r="V32" s="411"/>
      <c r="W32" s="411"/>
      <c r="X32" s="411"/>
      <c r="Y32" s="411"/>
      <c r="Z32" s="411"/>
      <c r="AA32" s="411"/>
      <c r="AB32" s="411"/>
      <c r="AC32" s="411"/>
      <c r="AD32" s="411"/>
      <c r="AE32" s="411"/>
      <c r="AF32" s="411"/>
      <c r="AG32" s="411"/>
      <c r="AH32" s="411"/>
      <c r="AI32" s="411"/>
      <c r="AJ32" s="411"/>
      <c r="AK32" s="411"/>
      <c r="AM32" s="411" t="s">
        <v>194</v>
      </c>
      <c r="AN32" s="411"/>
      <c r="AO32" s="411"/>
      <c r="AP32" s="411"/>
      <c r="AQ32" s="411"/>
      <c r="AR32" s="411"/>
      <c r="AS32" s="411"/>
      <c r="AT32" s="411"/>
      <c r="AU32" s="411"/>
      <c r="AV32" s="411"/>
      <c r="AW32" s="411"/>
      <c r="AX32" s="411"/>
      <c r="AY32" s="411"/>
      <c r="AZ32" s="411"/>
      <c r="BA32" s="411"/>
      <c r="BB32" s="411"/>
      <c r="BC32" s="411"/>
      <c r="BE32" s="411" t="s">
        <v>195</v>
      </c>
      <c r="BF32" s="411"/>
      <c r="BG32" s="411"/>
      <c r="BH32" s="411"/>
      <c r="BI32" s="411"/>
      <c r="BJ32" s="411"/>
      <c r="BK32" s="411"/>
      <c r="BL32" s="411"/>
      <c r="BM32" s="411"/>
      <c r="BN32" s="411"/>
      <c r="BO32" s="411"/>
      <c r="BP32" s="411"/>
      <c r="BQ32" s="411"/>
      <c r="BR32" s="411"/>
      <c r="BS32" s="411"/>
      <c r="BT32" s="411"/>
      <c r="BU32" s="411"/>
      <c r="BW32" s="411" t="s">
        <v>196</v>
      </c>
      <c r="BX32" s="411"/>
      <c r="BY32" s="411"/>
      <c r="BZ32" s="411"/>
      <c r="CA32" s="411"/>
      <c r="CB32" s="411"/>
      <c r="CC32" s="411"/>
      <c r="CD32" s="411"/>
      <c r="CE32" s="411"/>
      <c r="CF32" s="411"/>
      <c r="CG32" s="411"/>
      <c r="CH32" s="411"/>
      <c r="CI32" s="411"/>
      <c r="CJ32" s="411"/>
      <c r="CK32" s="411"/>
      <c r="CL32" s="411"/>
      <c r="CM32" s="411"/>
      <c r="CO32" s="411" t="s">
        <v>197</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198</v>
      </c>
      <c r="D33" s="431"/>
      <c r="E33" s="396" t="s">
        <v>199</v>
      </c>
      <c r="F33" s="396"/>
      <c r="G33" s="396"/>
      <c r="H33" s="396"/>
      <c r="I33" s="396"/>
      <c r="J33" s="396"/>
      <c r="K33" s="396"/>
      <c r="L33" s="396"/>
      <c r="M33" s="396"/>
      <c r="N33" s="396"/>
      <c r="O33" s="396"/>
      <c r="P33" s="396"/>
      <c r="Q33" s="396"/>
      <c r="R33" s="396"/>
      <c r="S33" s="396"/>
      <c r="T33" s="206"/>
      <c r="U33" s="431" t="s">
        <v>198</v>
      </c>
      <c r="V33" s="431"/>
      <c r="W33" s="396" t="s">
        <v>199</v>
      </c>
      <c r="X33" s="396"/>
      <c r="Y33" s="396"/>
      <c r="Z33" s="396"/>
      <c r="AA33" s="396"/>
      <c r="AB33" s="396"/>
      <c r="AC33" s="396"/>
      <c r="AD33" s="396"/>
      <c r="AE33" s="396"/>
      <c r="AF33" s="396"/>
      <c r="AG33" s="396"/>
      <c r="AH33" s="396"/>
      <c r="AI33" s="396"/>
      <c r="AJ33" s="396"/>
      <c r="AK33" s="396"/>
      <c r="AL33" s="206"/>
      <c r="AM33" s="431" t="s">
        <v>198</v>
      </c>
      <c r="AN33" s="431"/>
      <c r="AO33" s="396" t="s">
        <v>199</v>
      </c>
      <c r="AP33" s="396"/>
      <c r="AQ33" s="396"/>
      <c r="AR33" s="396"/>
      <c r="AS33" s="396"/>
      <c r="AT33" s="396"/>
      <c r="AU33" s="396"/>
      <c r="AV33" s="396"/>
      <c r="AW33" s="396"/>
      <c r="AX33" s="396"/>
      <c r="AY33" s="396"/>
      <c r="AZ33" s="396"/>
      <c r="BA33" s="396"/>
      <c r="BB33" s="396"/>
      <c r="BC33" s="396"/>
      <c r="BD33" s="207"/>
      <c r="BE33" s="396" t="s">
        <v>200</v>
      </c>
      <c r="BF33" s="396"/>
      <c r="BG33" s="396" t="s">
        <v>201</v>
      </c>
      <c r="BH33" s="396"/>
      <c r="BI33" s="396"/>
      <c r="BJ33" s="396"/>
      <c r="BK33" s="396"/>
      <c r="BL33" s="396"/>
      <c r="BM33" s="396"/>
      <c r="BN33" s="396"/>
      <c r="BO33" s="396"/>
      <c r="BP33" s="396"/>
      <c r="BQ33" s="396"/>
      <c r="BR33" s="396"/>
      <c r="BS33" s="396"/>
      <c r="BT33" s="396"/>
      <c r="BU33" s="396"/>
      <c r="BV33" s="207"/>
      <c r="BW33" s="431" t="s">
        <v>200</v>
      </c>
      <c r="BX33" s="431"/>
      <c r="BY33" s="396" t="s">
        <v>202</v>
      </c>
      <c r="BZ33" s="396"/>
      <c r="CA33" s="396"/>
      <c r="CB33" s="396"/>
      <c r="CC33" s="396"/>
      <c r="CD33" s="396"/>
      <c r="CE33" s="396"/>
      <c r="CF33" s="396"/>
      <c r="CG33" s="396"/>
      <c r="CH33" s="396"/>
      <c r="CI33" s="396"/>
      <c r="CJ33" s="396"/>
      <c r="CK33" s="396"/>
      <c r="CL33" s="396"/>
      <c r="CM33" s="396"/>
      <c r="CN33" s="206"/>
      <c r="CO33" s="431" t="s">
        <v>198</v>
      </c>
      <c r="CP33" s="431"/>
      <c r="CQ33" s="396" t="s">
        <v>203</v>
      </c>
      <c r="CR33" s="396"/>
      <c r="CS33" s="396"/>
      <c r="CT33" s="396"/>
      <c r="CU33" s="396"/>
      <c r="CV33" s="396"/>
      <c r="CW33" s="396"/>
      <c r="CX33" s="396"/>
      <c r="CY33" s="396"/>
      <c r="CZ33" s="396"/>
      <c r="DA33" s="396"/>
      <c r="DB33" s="396"/>
      <c r="DC33" s="396"/>
      <c r="DD33" s="396"/>
      <c r="DE33" s="396"/>
      <c r="DF33" s="206"/>
      <c r="DG33" s="596" t="s">
        <v>204</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国民健康保険（事業勘定）特別会計</v>
      </c>
      <c r="X34" s="598"/>
      <c r="Y34" s="598"/>
      <c r="Z34" s="598"/>
      <c r="AA34" s="598"/>
      <c r="AB34" s="598"/>
      <c r="AC34" s="598"/>
      <c r="AD34" s="598"/>
      <c r="AE34" s="598"/>
      <c r="AF34" s="598"/>
      <c r="AG34" s="598"/>
      <c r="AH34" s="598"/>
      <c r="AI34" s="598"/>
      <c r="AJ34" s="598"/>
      <c r="AK34" s="598"/>
      <c r="AL34" s="181"/>
      <c r="AM34" s="597">
        <f>IF(AO34="","",MAX(C34:D43,U34:V43)+1)</f>
        <v>9</v>
      </c>
      <c r="AN34" s="597"/>
      <c r="AO34" s="598" t="str">
        <f>IF('各会計、関係団体の財政状況及び健全化判断比率'!B33="","",'各会計、関係団体の財政状況及び健全化判断比率'!B33)</f>
        <v>簡易水道事業会計</v>
      </c>
      <c r="AP34" s="598"/>
      <c r="AQ34" s="598"/>
      <c r="AR34" s="598"/>
      <c r="AS34" s="598"/>
      <c r="AT34" s="598"/>
      <c r="AU34" s="598"/>
      <c r="AV34" s="598"/>
      <c r="AW34" s="598"/>
      <c r="AX34" s="598"/>
      <c r="AY34" s="598"/>
      <c r="AZ34" s="598"/>
      <c r="BA34" s="598"/>
      <c r="BB34" s="598"/>
      <c r="BC34" s="598"/>
      <c r="BD34" s="181"/>
      <c r="BE34" s="597">
        <f>IF(BG34="","",MAX(C34:D43,U34:V43,AM34:AN43)+1)</f>
        <v>11</v>
      </c>
      <c r="BF34" s="597"/>
      <c r="BG34" s="598" t="str">
        <f>IF('各会計、関係団体の財政状況及び健全化判断比率'!B35="","",'各会計、関係団体の財政状況及び健全化判断比率'!B35)</f>
        <v>太陽光発電事業特別会計</v>
      </c>
      <c r="BH34" s="598"/>
      <c r="BI34" s="598"/>
      <c r="BJ34" s="598"/>
      <c r="BK34" s="598"/>
      <c r="BL34" s="598"/>
      <c r="BM34" s="598"/>
      <c r="BN34" s="598"/>
      <c r="BO34" s="598"/>
      <c r="BP34" s="598"/>
      <c r="BQ34" s="598"/>
      <c r="BR34" s="598"/>
      <c r="BS34" s="598"/>
      <c r="BT34" s="598"/>
      <c r="BU34" s="598"/>
      <c r="BV34" s="181"/>
      <c r="BW34" s="597">
        <f>IF(BY34="","",MAX(C34:D43,U34:V43,AM34:AN43,BE34:BF43)+1)</f>
        <v>15</v>
      </c>
      <c r="BX34" s="597"/>
      <c r="BY34" s="598" t="str">
        <f>IF('各会計、関係団体の財政状況及び健全化判断比率'!B68="","",'各会計、関係団体の財政状況及び健全化判断比率'!B68)</f>
        <v>群馬県後期高齢者医療広域連合（一般会計）</v>
      </c>
      <c r="BZ34" s="598"/>
      <c r="CA34" s="598"/>
      <c r="CB34" s="598"/>
      <c r="CC34" s="598"/>
      <c r="CD34" s="598"/>
      <c r="CE34" s="598"/>
      <c r="CF34" s="598"/>
      <c r="CG34" s="598"/>
      <c r="CH34" s="598"/>
      <c r="CI34" s="598"/>
      <c r="CJ34" s="598"/>
      <c r="CK34" s="598"/>
      <c r="CL34" s="598"/>
      <c r="CM34" s="598"/>
      <c r="CN34" s="181"/>
      <c r="CO34" s="597">
        <f>IF(CQ34="","",MAX(C34:D43,U34:V43,AM34:AN43,BE34:BF43,BW34:BX43)+1)</f>
        <v>21</v>
      </c>
      <c r="CP34" s="597"/>
      <c r="CQ34" s="598" t="str">
        <f>IF('各会計、関係団体の財政状況及び健全化判断比率'!BS7="","",'各会計、関係団体の財政状況及び健全化判断比率'!BS7)</f>
        <v>浅原体験村</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鉄道経営対策事業特別会計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国民健康保険（診療所勘定）特別会計</v>
      </c>
      <c r="X35" s="598"/>
      <c r="Y35" s="598"/>
      <c r="Z35" s="598"/>
      <c r="AA35" s="598"/>
      <c r="AB35" s="598"/>
      <c r="AC35" s="598"/>
      <c r="AD35" s="598"/>
      <c r="AE35" s="598"/>
      <c r="AF35" s="598"/>
      <c r="AG35" s="598"/>
      <c r="AH35" s="598"/>
      <c r="AI35" s="598"/>
      <c r="AJ35" s="598"/>
      <c r="AK35" s="598"/>
      <c r="AL35" s="181"/>
      <c r="AM35" s="597">
        <f t="shared" ref="AM35:AM43" si="0">IF(AO35="","",AM34+1)</f>
        <v>10</v>
      </c>
      <c r="AN35" s="597"/>
      <c r="AO35" s="598" t="str">
        <f>IF('各会計、関係団体の財政状況及び健全化判断比率'!B34="","",'各会計、関係団体の財政状況及び健全化判断比率'!B34)</f>
        <v>公共下水道事業会計</v>
      </c>
      <c r="AP35" s="598"/>
      <c r="AQ35" s="598"/>
      <c r="AR35" s="598"/>
      <c r="AS35" s="598"/>
      <c r="AT35" s="598"/>
      <c r="AU35" s="598"/>
      <c r="AV35" s="598"/>
      <c r="AW35" s="598"/>
      <c r="AX35" s="598"/>
      <c r="AY35" s="598"/>
      <c r="AZ35" s="598"/>
      <c r="BA35" s="598"/>
      <c r="BB35" s="598"/>
      <c r="BC35" s="598"/>
      <c r="BD35" s="181"/>
      <c r="BE35" s="597">
        <f t="shared" ref="BE35:BE43" si="1">IF(BG35="","",BE34+1)</f>
        <v>12</v>
      </c>
      <c r="BF35" s="597"/>
      <c r="BG35" s="598" t="str">
        <f>IF('各会計、関係団体の財政状況及び健全化判断比率'!B36="","",'各会計、関係団体の財政状況及び健全化判断比率'!B36)</f>
        <v>戸別浄化槽事業特別会計</v>
      </c>
      <c r="BH35" s="598"/>
      <c r="BI35" s="598"/>
      <c r="BJ35" s="598"/>
      <c r="BK35" s="598"/>
      <c r="BL35" s="598"/>
      <c r="BM35" s="598"/>
      <c r="BN35" s="598"/>
      <c r="BO35" s="598"/>
      <c r="BP35" s="598"/>
      <c r="BQ35" s="598"/>
      <c r="BR35" s="598"/>
      <c r="BS35" s="598"/>
      <c r="BT35" s="598"/>
      <c r="BU35" s="598"/>
      <c r="BV35" s="181"/>
      <c r="BW35" s="597">
        <f t="shared" ref="BW35:BW43" si="2">IF(BY35="","",BW34+1)</f>
        <v>16</v>
      </c>
      <c r="BX35" s="597"/>
      <c r="BY35" s="598" t="str">
        <f>IF('各会計、関係団体の財政状況及び健全化判断比率'!B69="","",'各会計、関係団体の財政状況及び健全化判断比率'!B69)</f>
        <v>群馬県後期高齢者医療広域連合（事業会計）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f>IF(E36="","",C35+1)</f>
        <v>3</v>
      </c>
      <c r="D36" s="597"/>
      <c r="E36" s="598" t="str">
        <f>IF('各会計、関係団体の財政状況及び健全化判断比率'!B9="","",'各会計、関係団体の財政状況及び健全化判断比率'!B9)</f>
        <v>富弘美術館事業特別会計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f t="shared" si="1"/>
        <v>13</v>
      </c>
      <c r="BF36" s="597"/>
      <c r="BG36" s="598" t="str">
        <f>IF('各会計、関係団体の財政状況及び健全化判断比率'!B37="","",'各会計、関係団体の財政状況及び健全化判断比率'!B37)</f>
        <v>農業集落排水事業特別会計</v>
      </c>
      <c r="BH36" s="598"/>
      <c r="BI36" s="598"/>
      <c r="BJ36" s="598"/>
      <c r="BK36" s="598"/>
      <c r="BL36" s="598"/>
      <c r="BM36" s="598"/>
      <c r="BN36" s="598"/>
      <c r="BO36" s="598"/>
      <c r="BP36" s="598"/>
      <c r="BQ36" s="598"/>
      <c r="BR36" s="598"/>
      <c r="BS36" s="598"/>
      <c r="BT36" s="598"/>
      <c r="BU36" s="598"/>
      <c r="BV36" s="181"/>
      <c r="BW36" s="597">
        <f t="shared" si="2"/>
        <v>17</v>
      </c>
      <c r="BX36" s="597"/>
      <c r="BY36" s="598" t="str">
        <f>IF('各会計、関係団体の財政状況及び健全化判断比率'!B70="","",'各会計、関係団体の財政状況及び健全化判断比率'!B70)</f>
        <v>桐生地域医療組合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7</v>
      </c>
      <c r="V37" s="597"/>
      <c r="W37" s="598" t="str">
        <f>IF('各会計、関係団体の財政状況及び健全化判断比率'!B31="","",'各会計、関係団体の財政状況及び健全化判断比率'!B31)</f>
        <v>介護保険（保険事業勘定）特別会計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f t="shared" si="1"/>
        <v>14</v>
      </c>
      <c r="BF37" s="597"/>
      <c r="BG37" s="598" t="str">
        <f>IF('各会計、関係団体の財政状況及び健全化判断比率'!B38="","",'各会計、関係団体の財政状況及び健全化判断比率'!B38)</f>
        <v>企業用地整備事業特別会計</v>
      </c>
      <c r="BH37" s="598"/>
      <c r="BI37" s="598"/>
      <c r="BJ37" s="598"/>
      <c r="BK37" s="598"/>
      <c r="BL37" s="598"/>
      <c r="BM37" s="598"/>
      <c r="BN37" s="598"/>
      <c r="BO37" s="598"/>
      <c r="BP37" s="598"/>
      <c r="BQ37" s="598"/>
      <c r="BR37" s="598"/>
      <c r="BS37" s="598"/>
      <c r="BT37" s="598"/>
      <c r="BU37" s="598"/>
      <c r="BV37" s="181"/>
      <c r="BW37" s="597">
        <f t="shared" si="2"/>
        <v>18</v>
      </c>
      <c r="BX37" s="597"/>
      <c r="BY37" s="598" t="str">
        <f>IF('各会計、関係団体の財政状況及び健全化判断比率'!B71="","",'各会計、関係団体の財政状況及び健全化判断比率'!B71)</f>
        <v>群馬県市町村総合事務組合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f t="shared" si="4"/>
        <v>8</v>
      </c>
      <c r="V38" s="597"/>
      <c r="W38" s="598" t="str">
        <f>IF('各会計、関係団体の財政状況及び健全化判断比率'!B32="","",'各会計、関係団体の財政状況及び健全化判断比率'!B32)</f>
        <v>競艇事業特別会計</v>
      </c>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19</v>
      </c>
      <c r="BX38" s="597"/>
      <c r="BY38" s="598" t="str">
        <f>IF('各会計、関係団体の財政状況及び健全化判断比率'!B72="","",'各会計、関係団体の財政状況及び健全化判断比率'!B72)</f>
        <v>群馬県市町村会館管理組合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20</v>
      </c>
      <c r="BX39" s="597"/>
      <c r="BY39" s="598" t="str">
        <f>IF('各会計、関係団体の財政状況及び健全化判断比率'!B73="","",'各会計、関係団体の財政状況及び健全化判断比率'!B73)</f>
        <v>群馬県東部水道企業団</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205</v>
      </c>
      <c r="E46" s="600" t="s">
        <v>206</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207</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208</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209</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210</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211</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212</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213</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s2Mcy1efSi0/NC2v+w3mtLU1aiHiF5II5Pbv4W92xr+tkL0Hnoi8vZOlvFrPpnanSQbfJVWCEgtY8DsXdku5Ag==" saltValue="TjIWwnL6evmB4UQsTwGDk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Q16" workbookViewId="0">
      <selection activeCell="CR37" sqref="CR37:CY37"/>
    </sheetView>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214</v>
      </c>
      <c r="DI1" s="603"/>
      <c r="DJ1" s="603"/>
      <c r="DK1" s="603"/>
      <c r="DL1" s="603"/>
      <c r="DM1" s="603"/>
      <c r="DN1" s="604"/>
      <c r="DO1" s="214"/>
      <c r="DP1" s="602" t="s">
        <v>215</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217</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218</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219</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220</v>
      </c>
      <c r="S4" s="606"/>
      <c r="T4" s="606"/>
      <c r="U4" s="606"/>
      <c r="V4" s="606"/>
      <c r="W4" s="606"/>
      <c r="X4" s="606"/>
      <c r="Y4" s="607"/>
      <c r="Z4" s="605" t="s">
        <v>221</v>
      </c>
      <c r="AA4" s="606"/>
      <c r="AB4" s="606"/>
      <c r="AC4" s="607"/>
      <c r="AD4" s="605" t="s">
        <v>222</v>
      </c>
      <c r="AE4" s="606"/>
      <c r="AF4" s="606"/>
      <c r="AG4" s="606"/>
      <c r="AH4" s="606"/>
      <c r="AI4" s="606"/>
      <c r="AJ4" s="606"/>
      <c r="AK4" s="607"/>
      <c r="AL4" s="605" t="s">
        <v>221</v>
      </c>
      <c r="AM4" s="606"/>
      <c r="AN4" s="606"/>
      <c r="AO4" s="607"/>
      <c r="AP4" s="608" t="s">
        <v>223</v>
      </c>
      <c r="AQ4" s="608"/>
      <c r="AR4" s="608"/>
      <c r="AS4" s="608"/>
      <c r="AT4" s="608"/>
      <c r="AU4" s="608"/>
      <c r="AV4" s="608"/>
      <c r="AW4" s="608"/>
      <c r="AX4" s="608"/>
      <c r="AY4" s="608"/>
      <c r="AZ4" s="608"/>
      <c r="BA4" s="608"/>
      <c r="BB4" s="608"/>
      <c r="BC4" s="608"/>
      <c r="BD4" s="608"/>
      <c r="BE4" s="608"/>
      <c r="BF4" s="608"/>
      <c r="BG4" s="608" t="s">
        <v>224</v>
      </c>
      <c r="BH4" s="608"/>
      <c r="BI4" s="608"/>
      <c r="BJ4" s="608"/>
      <c r="BK4" s="608"/>
      <c r="BL4" s="608"/>
      <c r="BM4" s="608"/>
      <c r="BN4" s="608"/>
      <c r="BO4" s="608" t="s">
        <v>221</v>
      </c>
      <c r="BP4" s="608"/>
      <c r="BQ4" s="608"/>
      <c r="BR4" s="608"/>
      <c r="BS4" s="608" t="s">
        <v>225</v>
      </c>
      <c r="BT4" s="608"/>
      <c r="BU4" s="608"/>
      <c r="BV4" s="608"/>
      <c r="BW4" s="608"/>
      <c r="BX4" s="608"/>
      <c r="BY4" s="608"/>
      <c r="BZ4" s="608"/>
      <c r="CA4" s="608"/>
      <c r="CB4" s="608"/>
      <c r="CD4" s="605" t="s">
        <v>226</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227</v>
      </c>
      <c r="C5" s="610"/>
      <c r="D5" s="610"/>
      <c r="E5" s="610"/>
      <c r="F5" s="610"/>
      <c r="G5" s="610"/>
      <c r="H5" s="610"/>
      <c r="I5" s="610"/>
      <c r="J5" s="610"/>
      <c r="K5" s="610"/>
      <c r="L5" s="610"/>
      <c r="M5" s="610"/>
      <c r="N5" s="610"/>
      <c r="O5" s="610"/>
      <c r="P5" s="610"/>
      <c r="Q5" s="611"/>
      <c r="R5" s="612">
        <v>6562610</v>
      </c>
      <c r="S5" s="613"/>
      <c r="T5" s="613"/>
      <c r="U5" s="613"/>
      <c r="V5" s="613"/>
      <c r="W5" s="613"/>
      <c r="X5" s="613"/>
      <c r="Y5" s="614"/>
      <c r="Z5" s="615">
        <v>29.5</v>
      </c>
      <c r="AA5" s="615"/>
      <c r="AB5" s="615"/>
      <c r="AC5" s="615"/>
      <c r="AD5" s="616">
        <v>6562610</v>
      </c>
      <c r="AE5" s="616"/>
      <c r="AF5" s="616"/>
      <c r="AG5" s="616"/>
      <c r="AH5" s="616"/>
      <c r="AI5" s="616"/>
      <c r="AJ5" s="616"/>
      <c r="AK5" s="616"/>
      <c r="AL5" s="617">
        <v>52.4</v>
      </c>
      <c r="AM5" s="618"/>
      <c r="AN5" s="618"/>
      <c r="AO5" s="619"/>
      <c r="AP5" s="609" t="s">
        <v>228</v>
      </c>
      <c r="AQ5" s="610"/>
      <c r="AR5" s="610"/>
      <c r="AS5" s="610"/>
      <c r="AT5" s="610"/>
      <c r="AU5" s="610"/>
      <c r="AV5" s="610"/>
      <c r="AW5" s="610"/>
      <c r="AX5" s="610"/>
      <c r="AY5" s="610"/>
      <c r="AZ5" s="610"/>
      <c r="BA5" s="610"/>
      <c r="BB5" s="610"/>
      <c r="BC5" s="610"/>
      <c r="BD5" s="610"/>
      <c r="BE5" s="610"/>
      <c r="BF5" s="611"/>
      <c r="BG5" s="623">
        <v>6562610</v>
      </c>
      <c r="BH5" s="624"/>
      <c r="BI5" s="624"/>
      <c r="BJ5" s="624"/>
      <c r="BK5" s="624"/>
      <c r="BL5" s="624"/>
      <c r="BM5" s="624"/>
      <c r="BN5" s="625"/>
      <c r="BO5" s="626">
        <v>100</v>
      </c>
      <c r="BP5" s="626"/>
      <c r="BQ5" s="626"/>
      <c r="BR5" s="626"/>
      <c r="BS5" s="627">
        <v>140695</v>
      </c>
      <c r="BT5" s="627"/>
      <c r="BU5" s="627"/>
      <c r="BV5" s="627"/>
      <c r="BW5" s="627"/>
      <c r="BX5" s="627"/>
      <c r="BY5" s="627"/>
      <c r="BZ5" s="627"/>
      <c r="CA5" s="627"/>
      <c r="CB5" s="631"/>
      <c r="CD5" s="605" t="s">
        <v>223</v>
      </c>
      <c r="CE5" s="606"/>
      <c r="CF5" s="606"/>
      <c r="CG5" s="606"/>
      <c r="CH5" s="606"/>
      <c r="CI5" s="606"/>
      <c r="CJ5" s="606"/>
      <c r="CK5" s="606"/>
      <c r="CL5" s="606"/>
      <c r="CM5" s="606"/>
      <c r="CN5" s="606"/>
      <c r="CO5" s="606"/>
      <c r="CP5" s="606"/>
      <c r="CQ5" s="607"/>
      <c r="CR5" s="605" t="s">
        <v>229</v>
      </c>
      <c r="CS5" s="606"/>
      <c r="CT5" s="606"/>
      <c r="CU5" s="606"/>
      <c r="CV5" s="606"/>
      <c r="CW5" s="606"/>
      <c r="CX5" s="606"/>
      <c r="CY5" s="607"/>
      <c r="CZ5" s="605" t="s">
        <v>221</v>
      </c>
      <c r="DA5" s="606"/>
      <c r="DB5" s="606"/>
      <c r="DC5" s="607"/>
      <c r="DD5" s="605" t="s">
        <v>230</v>
      </c>
      <c r="DE5" s="606"/>
      <c r="DF5" s="606"/>
      <c r="DG5" s="606"/>
      <c r="DH5" s="606"/>
      <c r="DI5" s="606"/>
      <c r="DJ5" s="606"/>
      <c r="DK5" s="606"/>
      <c r="DL5" s="606"/>
      <c r="DM5" s="606"/>
      <c r="DN5" s="606"/>
      <c r="DO5" s="606"/>
      <c r="DP5" s="607"/>
      <c r="DQ5" s="605" t="s">
        <v>231</v>
      </c>
      <c r="DR5" s="606"/>
      <c r="DS5" s="606"/>
      <c r="DT5" s="606"/>
      <c r="DU5" s="606"/>
      <c r="DV5" s="606"/>
      <c r="DW5" s="606"/>
      <c r="DX5" s="606"/>
      <c r="DY5" s="606"/>
      <c r="DZ5" s="606"/>
      <c r="EA5" s="606"/>
      <c r="EB5" s="606"/>
      <c r="EC5" s="607"/>
    </row>
    <row r="6" spans="2:143" ht="11.25" customHeight="1" x14ac:dyDescent="0.2">
      <c r="B6" s="620" t="s">
        <v>232</v>
      </c>
      <c r="C6" s="621"/>
      <c r="D6" s="621"/>
      <c r="E6" s="621"/>
      <c r="F6" s="621"/>
      <c r="G6" s="621"/>
      <c r="H6" s="621"/>
      <c r="I6" s="621"/>
      <c r="J6" s="621"/>
      <c r="K6" s="621"/>
      <c r="L6" s="621"/>
      <c r="M6" s="621"/>
      <c r="N6" s="621"/>
      <c r="O6" s="621"/>
      <c r="P6" s="621"/>
      <c r="Q6" s="622"/>
      <c r="R6" s="623">
        <v>215311</v>
      </c>
      <c r="S6" s="624"/>
      <c r="T6" s="624"/>
      <c r="U6" s="624"/>
      <c r="V6" s="624"/>
      <c r="W6" s="624"/>
      <c r="X6" s="624"/>
      <c r="Y6" s="625"/>
      <c r="Z6" s="626">
        <v>1</v>
      </c>
      <c r="AA6" s="626"/>
      <c r="AB6" s="626"/>
      <c r="AC6" s="626"/>
      <c r="AD6" s="627">
        <v>215311</v>
      </c>
      <c r="AE6" s="627"/>
      <c r="AF6" s="627"/>
      <c r="AG6" s="627"/>
      <c r="AH6" s="627"/>
      <c r="AI6" s="627"/>
      <c r="AJ6" s="627"/>
      <c r="AK6" s="627"/>
      <c r="AL6" s="628">
        <v>1.7</v>
      </c>
      <c r="AM6" s="629"/>
      <c r="AN6" s="629"/>
      <c r="AO6" s="630"/>
      <c r="AP6" s="620" t="s">
        <v>233</v>
      </c>
      <c r="AQ6" s="621"/>
      <c r="AR6" s="621"/>
      <c r="AS6" s="621"/>
      <c r="AT6" s="621"/>
      <c r="AU6" s="621"/>
      <c r="AV6" s="621"/>
      <c r="AW6" s="621"/>
      <c r="AX6" s="621"/>
      <c r="AY6" s="621"/>
      <c r="AZ6" s="621"/>
      <c r="BA6" s="621"/>
      <c r="BB6" s="621"/>
      <c r="BC6" s="621"/>
      <c r="BD6" s="621"/>
      <c r="BE6" s="621"/>
      <c r="BF6" s="622"/>
      <c r="BG6" s="623">
        <v>6562610</v>
      </c>
      <c r="BH6" s="624"/>
      <c r="BI6" s="624"/>
      <c r="BJ6" s="624"/>
      <c r="BK6" s="624"/>
      <c r="BL6" s="624"/>
      <c r="BM6" s="624"/>
      <c r="BN6" s="625"/>
      <c r="BO6" s="626">
        <v>100</v>
      </c>
      <c r="BP6" s="626"/>
      <c r="BQ6" s="626"/>
      <c r="BR6" s="626"/>
      <c r="BS6" s="627">
        <v>140695</v>
      </c>
      <c r="BT6" s="627"/>
      <c r="BU6" s="627"/>
      <c r="BV6" s="627"/>
      <c r="BW6" s="627"/>
      <c r="BX6" s="627"/>
      <c r="BY6" s="627"/>
      <c r="BZ6" s="627"/>
      <c r="CA6" s="627"/>
      <c r="CB6" s="631"/>
      <c r="CD6" s="609" t="s">
        <v>234</v>
      </c>
      <c r="CE6" s="610"/>
      <c r="CF6" s="610"/>
      <c r="CG6" s="610"/>
      <c r="CH6" s="610"/>
      <c r="CI6" s="610"/>
      <c r="CJ6" s="610"/>
      <c r="CK6" s="610"/>
      <c r="CL6" s="610"/>
      <c r="CM6" s="610"/>
      <c r="CN6" s="610"/>
      <c r="CO6" s="610"/>
      <c r="CP6" s="610"/>
      <c r="CQ6" s="611"/>
      <c r="CR6" s="623">
        <v>198112</v>
      </c>
      <c r="CS6" s="624"/>
      <c r="CT6" s="624"/>
      <c r="CU6" s="624"/>
      <c r="CV6" s="624"/>
      <c r="CW6" s="624"/>
      <c r="CX6" s="624"/>
      <c r="CY6" s="625"/>
      <c r="CZ6" s="617">
        <v>1</v>
      </c>
      <c r="DA6" s="618"/>
      <c r="DB6" s="618"/>
      <c r="DC6" s="634"/>
      <c r="DD6" s="632" t="s">
        <v>235</v>
      </c>
      <c r="DE6" s="624"/>
      <c r="DF6" s="624"/>
      <c r="DG6" s="624"/>
      <c r="DH6" s="624"/>
      <c r="DI6" s="624"/>
      <c r="DJ6" s="624"/>
      <c r="DK6" s="624"/>
      <c r="DL6" s="624"/>
      <c r="DM6" s="624"/>
      <c r="DN6" s="624"/>
      <c r="DO6" s="624"/>
      <c r="DP6" s="625"/>
      <c r="DQ6" s="632">
        <v>198092</v>
      </c>
      <c r="DR6" s="624"/>
      <c r="DS6" s="624"/>
      <c r="DT6" s="624"/>
      <c r="DU6" s="624"/>
      <c r="DV6" s="624"/>
      <c r="DW6" s="624"/>
      <c r="DX6" s="624"/>
      <c r="DY6" s="624"/>
      <c r="DZ6" s="624"/>
      <c r="EA6" s="624"/>
      <c r="EB6" s="624"/>
      <c r="EC6" s="633"/>
    </row>
    <row r="7" spans="2:143" ht="11.25" customHeight="1" x14ac:dyDescent="0.2">
      <c r="B7" s="620" t="s">
        <v>236</v>
      </c>
      <c r="C7" s="621"/>
      <c r="D7" s="621"/>
      <c r="E7" s="621"/>
      <c r="F7" s="621"/>
      <c r="G7" s="621"/>
      <c r="H7" s="621"/>
      <c r="I7" s="621"/>
      <c r="J7" s="621"/>
      <c r="K7" s="621"/>
      <c r="L7" s="621"/>
      <c r="M7" s="621"/>
      <c r="N7" s="621"/>
      <c r="O7" s="621"/>
      <c r="P7" s="621"/>
      <c r="Q7" s="622"/>
      <c r="R7" s="623">
        <v>2394</v>
      </c>
      <c r="S7" s="624"/>
      <c r="T7" s="624"/>
      <c r="U7" s="624"/>
      <c r="V7" s="624"/>
      <c r="W7" s="624"/>
      <c r="X7" s="624"/>
      <c r="Y7" s="625"/>
      <c r="Z7" s="626">
        <v>0</v>
      </c>
      <c r="AA7" s="626"/>
      <c r="AB7" s="626"/>
      <c r="AC7" s="626"/>
      <c r="AD7" s="627">
        <v>2394</v>
      </c>
      <c r="AE7" s="627"/>
      <c r="AF7" s="627"/>
      <c r="AG7" s="627"/>
      <c r="AH7" s="627"/>
      <c r="AI7" s="627"/>
      <c r="AJ7" s="627"/>
      <c r="AK7" s="627"/>
      <c r="AL7" s="628">
        <v>0</v>
      </c>
      <c r="AM7" s="629"/>
      <c r="AN7" s="629"/>
      <c r="AO7" s="630"/>
      <c r="AP7" s="620" t="s">
        <v>237</v>
      </c>
      <c r="AQ7" s="621"/>
      <c r="AR7" s="621"/>
      <c r="AS7" s="621"/>
      <c r="AT7" s="621"/>
      <c r="AU7" s="621"/>
      <c r="AV7" s="621"/>
      <c r="AW7" s="621"/>
      <c r="AX7" s="621"/>
      <c r="AY7" s="621"/>
      <c r="AZ7" s="621"/>
      <c r="BA7" s="621"/>
      <c r="BB7" s="621"/>
      <c r="BC7" s="621"/>
      <c r="BD7" s="621"/>
      <c r="BE7" s="621"/>
      <c r="BF7" s="622"/>
      <c r="BG7" s="623">
        <v>3071523</v>
      </c>
      <c r="BH7" s="624"/>
      <c r="BI7" s="624"/>
      <c r="BJ7" s="624"/>
      <c r="BK7" s="624"/>
      <c r="BL7" s="624"/>
      <c r="BM7" s="624"/>
      <c r="BN7" s="625"/>
      <c r="BO7" s="626">
        <v>46.8</v>
      </c>
      <c r="BP7" s="626"/>
      <c r="BQ7" s="626"/>
      <c r="BR7" s="626"/>
      <c r="BS7" s="627">
        <v>140695</v>
      </c>
      <c r="BT7" s="627"/>
      <c r="BU7" s="627"/>
      <c r="BV7" s="627"/>
      <c r="BW7" s="627"/>
      <c r="BX7" s="627"/>
      <c r="BY7" s="627"/>
      <c r="BZ7" s="627"/>
      <c r="CA7" s="627"/>
      <c r="CB7" s="631"/>
      <c r="CD7" s="620" t="s">
        <v>238</v>
      </c>
      <c r="CE7" s="621"/>
      <c r="CF7" s="621"/>
      <c r="CG7" s="621"/>
      <c r="CH7" s="621"/>
      <c r="CI7" s="621"/>
      <c r="CJ7" s="621"/>
      <c r="CK7" s="621"/>
      <c r="CL7" s="621"/>
      <c r="CM7" s="621"/>
      <c r="CN7" s="621"/>
      <c r="CO7" s="621"/>
      <c r="CP7" s="621"/>
      <c r="CQ7" s="622"/>
      <c r="CR7" s="623">
        <v>2699140</v>
      </c>
      <c r="CS7" s="624"/>
      <c r="CT7" s="624"/>
      <c r="CU7" s="624"/>
      <c r="CV7" s="624"/>
      <c r="CW7" s="624"/>
      <c r="CX7" s="624"/>
      <c r="CY7" s="625"/>
      <c r="CZ7" s="626">
        <v>13.1</v>
      </c>
      <c r="DA7" s="626"/>
      <c r="DB7" s="626"/>
      <c r="DC7" s="626"/>
      <c r="DD7" s="632">
        <v>816175</v>
      </c>
      <c r="DE7" s="624"/>
      <c r="DF7" s="624"/>
      <c r="DG7" s="624"/>
      <c r="DH7" s="624"/>
      <c r="DI7" s="624"/>
      <c r="DJ7" s="624"/>
      <c r="DK7" s="624"/>
      <c r="DL7" s="624"/>
      <c r="DM7" s="624"/>
      <c r="DN7" s="624"/>
      <c r="DO7" s="624"/>
      <c r="DP7" s="625"/>
      <c r="DQ7" s="632">
        <v>1742507</v>
      </c>
      <c r="DR7" s="624"/>
      <c r="DS7" s="624"/>
      <c r="DT7" s="624"/>
      <c r="DU7" s="624"/>
      <c r="DV7" s="624"/>
      <c r="DW7" s="624"/>
      <c r="DX7" s="624"/>
      <c r="DY7" s="624"/>
      <c r="DZ7" s="624"/>
      <c r="EA7" s="624"/>
      <c r="EB7" s="624"/>
      <c r="EC7" s="633"/>
    </row>
    <row r="8" spans="2:143" ht="11.25" customHeight="1" x14ac:dyDescent="0.2">
      <c r="B8" s="620" t="s">
        <v>239</v>
      </c>
      <c r="C8" s="621"/>
      <c r="D8" s="621"/>
      <c r="E8" s="621"/>
      <c r="F8" s="621"/>
      <c r="G8" s="621"/>
      <c r="H8" s="621"/>
      <c r="I8" s="621"/>
      <c r="J8" s="621"/>
      <c r="K8" s="621"/>
      <c r="L8" s="621"/>
      <c r="M8" s="621"/>
      <c r="N8" s="621"/>
      <c r="O8" s="621"/>
      <c r="P8" s="621"/>
      <c r="Q8" s="622"/>
      <c r="R8" s="623">
        <v>30881</v>
      </c>
      <c r="S8" s="624"/>
      <c r="T8" s="624"/>
      <c r="U8" s="624"/>
      <c r="V8" s="624"/>
      <c r="W8" s="624"/>
      <c r="X8" s="624"/>
      <c r="Y8" s="625"/>
      <c r="Z8" s="626">
        <v>0.1</v>
      </c>
      <c r="AA8" s="626"/>
      <c r="AB8" s="626"/>
      <c r="AC8" s="626"/>
      <c r="AD8" s="627">
        <v>30881</v>
      </c>
      <c r="AE8" s="627"/>
      <c r="AF8" s="627"/>
      <c r="AG8" s="627"/>
      <c r="AH8" s="627"/>
      <c r="AI8" s="627"/>
      <c r="AJ8" s="627"/>
      <c r="AK8" s="627"/>
      <c r="AL8" s="628">
        <v>0.2</v>
      </c>
      <c r="AM8" s="629"/>
      <c r="AN8" s="629"/>
      <c r="AO8" s="630"/>
      <c r="AP8" s="620" t="s">
        <v>240</v>
      </c>
      <c r="AQ8" s="621"/>
      <c r="AR8" s="621"/>
      <c r="AS8" s="621"/>
      <c r="AT8" s="621"/>
      <c r="AU8" s="621"/>
      <c r="AV8" s="621"/>
      <c r="AW8" s="621"/>
      <c r="AX8" s="621"/>
      <c r="AY8" s="621"/>
      <c r="AZ8" s="621"/>
      <c r="BA8" s="621"/>
      <c r="BB8" s="621"/>
      <c r="BC8" s="621"/>
      <c r="BD8" s="621"/>
      <c r="BE8" s="621"/>
      <c r="BF8" s="622"/>
      <c r="BG8" s="623">
        <v>90026</v>
      </c>
      <c r="BH8" s="624"/>
      <c r="BI8" s="624"/>
      <c r="BJ8" s="624"/>
      <c r="BK8" s="624"/>
      <c r="BL8" s="624"/>
      <c r="BM8" s="624"/>
      <c r="BN8" s="625"/>
      <c r="BO8" s="626">
        <v>1.4</v>
      </c>
      <c r="BP8" s="626"/>
      <c r="BQ8" s="626"/>
      <c r="BR8" s="626"/>
      <c r="BS8" s="627" t="s">
        <v>235</v>
      </c>
      <c r="BT8" s="627"/>
      <c r="BU8" s="627"/>
      <c r="BV8" s="627"/>
      <c r="BW8" s="627"/>
      <c r="BX8" s="627"/>
      <c r="BY8" s="627"/>
      <c r="BZ8" s="627"/>
      <c r="CA8" s="627"/>
      <c r="CB8" s="631"/>
      <c r="CD8" s="620" t="s">
        <v>241</v>
      </c>
      <c r="CE8" s="621"/>
      <c r="CF8" s="621"/>
      <c r="CG8" s="621"/>
      <c r="CH8" s="621"/>
      <c r="CI8" s="621"/>
      <c r="CJ8" s="621"/>
      <c r="CK8" s="621"/>
      <c r="CL8" s="621"/>
      <c r="CM8" s="621"/>
      <c r="CN8" s="621"/>
      <c r="CO8" s="621"/>
      <c r="CP8" s="621"/>
      <c r="CQ8" s="622"/>
      <c r="CR8" s="623">
        <v>7667595</v>
      </c>
      <c r="CS8" s="624"/>
      <c r="CT8" s="624"/>
      <c r="CU8" s="624"/>
      <c r="CV8" s="624"/>
      <c r="CW8" s="624"/>
      <c r="CX8" s="624"/>
      <c r="CY8" s="625"/>
      <c r="CZ8" s="626">
        <v>37.200000000000003</v>
      </c>
      <c r="DA8" s="626"/>
      <c r="DB8" s="626"/>
      <c r="DC8" s="626"/>
      <c r="DD8" s="632">
        <v>24755</v>
      </c>
      <c r="DE8" s="624"/>
      <c r="DF8" s="624"/>
      <c r="DG8" s="624"/>
      <c r="DH8" s="624"/>
      <c r="DI8" s="624"/>
      <c r="DJ8" s="624"/>
      <c r="DK8" s="624"/>
      <c r="DL8" s="624"/>
      <c r="DM8" s="624"/>
      <c r="DN8" s="624"/>
      <c r="DO8" s="624"/>
      <c r="DP8" s="625"/>
      <c r="DQ8" s="632">
        <v>3597791</v>
      </c>
      <c r="DR8" s="624"/>
      <c r="DS8" s="624"/>
      <c r="DT8" s="624"/>
      <c r="DU8" s="624"/>
      <c r="DV8" s="624"/>
      <c r="DW8" s="624"/>
      <c r="DX8" s="624"/>
      <c r="DY8" s="624"/>
      <c r="DZ8" s="624"/>
      <c r="EA8" s="624"/>
      <c r="EB8" s="624"/>
      <c r="EC8" s="633"/>
    </row>
    <row r="9" spans="2:143" ht="11.25" customHeight="1" x14ac:dyDescent="0.2">
      <c r="B9" s="620" t="s">
        <v>242</v>
      </c>
      <c r="C9" s="621"/>
      <c r="D9" s="621"/>
      <c r="E9" s="621"/>
      <c r="F9" s="621"/>
      <c r="G9" s="621"/>
      <c r="H9" s="621"/>
      <c r="I9" s="621"/>
      <c r="J9" s="621"/>
      <c r="K9" s="621"/>
      <c r="L9" s="621"/>
      <c r="M9" s="621"/>
      <c r="N9" s="621"/>
      <c r="O9" s="621"/>
      <c r="P9" s="621"/>
      <c r="Q9" s="622"/>
      <c r="R9" s="623">
        <v>23409</v>
      </c>
      <c r="S9" s="624"/>
      <c r="T9" s="624"/>
      <c r="U9" s="624"/>
      <c r="V9" s="624"/>
      <c r="W9" s="624"/>
      <c r="X9" s="624"/>
      <c r="Y9" s="625"/>
      <c r="Z9" s="626">
        <v>0.1</v>
      </c>
      <c r="AA9" s="626"/>
      <c r="AB9" s="626"/>
      <c r="AC9" s="626"/>
      <c r="AD9" s="627">
        <v>23409</v>
      </c>
      <c r="AE9" s="627"/>
      <c r="AF9" s="627"/>
      <c r="AG9" s="627"/>
      <c r="AH9" s="627"/>
      <c r="AI9" s="627"/>
      <c r="AJ9" s="627"/>
      <c r="AK9" s="627"/>
      <c r="AL9" s="628">
        <v>0.2</v>
      </c>
      <c r="AM9" s="629"/>
      <c r="AN9" s="629"/>
      <c r="AO9" s="630"/>
      <c r="AP9" s="620" t="s">
        <v>243</v>
      </c>
      <c r="AQ9" s="621"/>
      <c r="AR9" s="621"/>
      <c r="AS9" s="621"/>
      <c r="AT9" s="621"/>
      <c r="AU9" s="621"/>
      <c r="AV9" s="621"/>
      <c r="AW9" s="621"/>
      <c r="AX9" s="621"/>
      <c r="AY9" s="621"/>
      <c r="AZ9" s="621"/>
      <c r="BA9" s="621"/>
      <c r="BB9" s="621"/>
      <c r="BC9" s="621"/>
      <c r="BD9" s="621"/>
      <c r="BE9" s="621"/>
      <c r="BF9" s="622"/>
      <c r="BG9" s="623">
        <v>2356331</v>
      </c>
      <c r="BH9" s="624"/>
      <c r="BI9" s="624"/>
      <c r="BJ9" s="624"/>
      <c r="BK9" s="624"/>
      <c r="BL9" s="624"/>
      <c r="BM9" s="624"/>
      <c r="BN9" s="625"/>
      <c r="BO9" s="626">
        <v>35.9</v>
      </c>
      <c r="BP9" s="626"/>
      <c r="BQ9" s="626"/>
      <c r="BR9" s="626"/>
      <c r="BS9" s="627" t="s">
        <v>139</v>
      </c>
      <c r="BT9" s="627"/>
      <c r="BU9" s="627"/>
      <c r="BV9" s="627"/>
      <c r="BW9" s="627"/>
      <c r="BX9" s="627"/>
      <c r="BY9" s="627"/>
      <c r="BZ9" s="627"/>
      <c r="CA9" s="627"/>
      <c r="CB9" s="631"/>
      <c r="CD9" s="620" t="s">
        <v>244</v>
      </c>
      <c r="CE9" s="621"/>
      <c r="CF9" s="621"/>
      <c r="CG9" s="621"/>
      <c r="CH9" s="621"/>
      <c r="CI9" s="621"/>
      <c r="CJ9" s="621"/>
      <c r="CK9" s="621"/>
      <c r="CL9" s="621"/>
      <c r="CM9" s="621"/>
      <c r="CN9" s="621"/>
      <c r="CO9" s="621"/>
      <c r="CP9" s="621"/>
      <c r="CQ9" s="622"/>
      <c r="CR9" s="623">
        <v>1836366</v>
      </c>
      <c r="CS9" s="624"/>
      <c r="CT9" s="624"/>
      <c r="CU9" s="624"/>
      <c r="CV9" s="624"/>
      <c r="CW9" s="624"/>
      <c r="CX9" s="624"/>
      <c r="CY9" s="625"/>
      <c r="CZ9" s="626">
        <v>8.9</v>
      </c>
      <c r="DA9" s="626"/>
      <c r="DB9" s="626"/>
      <c r="DC9" s="626"/>
      <c r="DD9" s="632">
        <v>53262</v>
      </c>
      <c r="DE9" s="624"/>
      <c r="DF9" s="624"/>
      <c r="DG9" s="624"/>
      <c r="DH9" s="624"/>
      <c r="DI9" s="624"/>
      <c r="DJ9" s="624"/>
      <c r="DK9" s="624"/>
      <c r="DL9" s="624"/>
      <c r="DM9" s="624"/>
      <c r="DN9" s="624"/>
      <c r="DO9" s="624"/>
      <c r="DP9" s="625"/>
      <c r="DQ9" s="632">
        <v>1477554</v>
      </c>
      <c r="DR9" s="624"/>
      <c r="DS9" s="624"/>
      <c r="DT9" s="624"/>
      <c r="DU9" s="624"/>
      <c r="DV9" s="624"/>
      <c r="DW9" s="624"/>
      <c r="DX9" s="624"/>
      <c r="DY9" s="624"/>
      <c r="DZ9" s="624"/>
      <c r="EA9" s="624"/>
      <c r="EB9" s="624"/>
      <c r="EC9" s="633"/>
    </row>
    <row r="10" spans="2:143" ht="11.25" customHeight="1" x14ac:dyDescent="0.2">
      <c r="B10" s="620" t="s">
        <v>245</v>
      </c>
      <c r="C10" s="621"/>
      <c r="D10" s="621"/>
      <c r="E10" s="621"/>
      <c r="F10" s="621"/>
      <c r="G10" s="621"/>
      <c r="H10" s="621"/>
      <c r="I10" s="621"/>
      <c r="J10" s="621"/>
      <c r="K10" s="621"/>
      <c r="L10" s="621"/>
      <c r="M10" s="621"/>
      <c r="N10" s="621"/>
      <c r="O10" s="621"/>
      <c r="P10" s="621"/>
      <c r="Q10" s="622"/>
      <c r="R10" s="623" t="s">
        <v>147</v>
      </c>
      <c r="S10" s="624"/>
      <c r="T10" s="624"/>
      <c r="U10" s="624"/>
      <c r="V10" s="624"/>
      <c r="W10" s="624"/>
      <c r="X10" s="624"/>
      <c r="Y10" s="625"/>
      <c r="Z10" s="626" t="s">
        <v>147</v>
      </c>
      <c r="AA10" s="626"/>
      <c r="AB10" s="626"/>
      <c r="AC10" s="626"/>
      <c r="AD10" s="627" t="s">
        <v>235</v>
      </c>
      <c r="AE10" s="627"/>
      <c r="AF10" s="627"/>
      <c r="AG10" s="627"/>
      <c r="AH10" s="627"/>
      <c r="AI10" s="627"/>
      <c r="AJ10" s="627"/>
      <c r="AK10" s="627"/>
      <c r="AL10" s="628" t="s">
        <v>147</v>
      </c>
      <c r="AM10" s="629"/>
      <c r="AN10" s="629"/>
      <c r="AO10" s="630"/>
      <c r="AP10" s="620" t="s">
        <v>246</v>
      </c>
      <c r="AQ10" s="621"/>
      <c r="AR10" s="621"/>
      <c r="AS10" s="621"/>
      <c r="AT10" s="621"/>
      <c r="AU10" s="621"/>
      <c r="AV10" s="621"/>
      <c r="AW10" s="621"/>
      <c r="AX10" s="621"/>
      <c r="AY10" s="621"/>
      <c r="AZ10" s="621"/>
      <c r="BA10" s="621"/>
      <c r="BB10" s="621"/>
      <c r="BC10" s="621"/>
      <c r="BD10" s="621"/>
      <c r="BE10" s="621"/>
      <c r="BF10" s="622"/>
      <c r="BG10" s="623">
        <v>130130</v>
      </c>
      <c r="BH10" s="624"/>
      <c r="BI10" s="624"/>
      <c r="BJ10" s="624"/>
      <c r="BK10" s="624"/>
      <c r="BL10" s="624"/>
      <c r="BM10" s="624"/>
      <c r="BN10" s="625"/>
      <c r="BO10" s="626">
        <v>2</v>
      </c>
      <c r="BP10" s="626"/>
      <c r="BQ10" s="626"/>
      <c r="BR10" s="626"/>
      <c r="BS10" s="627" t="s">
        <v>147</v>
      </c>
      <c r="BT10" s="627"/>
      <c r="BU10" s="627"/>
      <c r="BV10" s="627"/>
      <c r="BW10" s="627"/>
      <c r="BX10" s="627"/>
      <c r="BY10" s="627"/>
      <c r="BZ10" s="627"/>
      <c r="CA10" s="627"/>
      <c r="CB10" s="631"/>
      <c r="CD10" s="620" t="s">
        <v>247</v>
      </c>
      <c r="CE10" s="621"/>
      <c r="CF10" s="621"/>
      <c r="CG10" s="621"/>
      <c r="CH10" s="621"/>
      <c r="CI10" s="621"/>
      <c r="CJ10" s="621"/>
      <c r="CK10" s="621"/>
      <c r="CL10" s="621"/>
      <c r="CM10" s="621"/>
      <c r="CN10" s="621"/>
      <c r="CO10" s="621"/>
      <c r="CP10" s="621"/>
      <c r="CQ10" s="622"/>
      <c r="CR10" s="623">
        <v>2064</v>
      </c>
      <c r="CS10" s="624"/>
      <c r="CT10" s="624"/>
      <c r="CU10" s="624"/>
      <c r="CV10" s="624"/>
      <c r="CW10" s="624"/>
      <c r="CX10" s="624"/>
      <c r="CY10" s="625"/>
      <c r="CZ10" s="626">
        <v>0</v>
      </c>
      <c r="DA10" s="626"/>
      <c r="DB10" s="626"/>
      <c r="DC10" s="626"/>
      <c r="DD10" s="632" t="s">
        <v>147</v>
      </c>
      <c r="DE10" s="624"/>
      <c r="DF10" s="624"/>
      <c r="DG10" s="624"/>
      <c r="DH10" s="624"/>
      <c r="DI10" s="624"/>
      <c r="DJ10" s="624"/>
      <c r="DK10" s="624"/>
      <c r="DL10" s="624"/>
      <c r="DM10" s="624"/>
      <c r="DN10" s="624"/>
      <c r="DO10" s="624"/>
      <c r="DP10" s="625"/>
      <c r="DQ10" s="632">
        <v>1954</v>
      </c>
      <c r="DR10" s="624"/>
      <c r="DS10" s="624"/>
      <c r="DT10" s="624"/>
      <c r="DU10" s="624"/>
      <c r="DV10" s="624"/>
      <c r="DW10" s="624"/>
      <c r="DX10" s="624"/>
      <c r="DY10" s="624"/>
      <c r="DZ10" s="624"/>
      <c r="EA10" s="624"/>
      <c r="EB10" s="624"/>
      <c r="EC10" s="633"/>
    </row>
    <row r="11" spans="2:143" ht="11.25" customHeight="1" x14ac:dyDescent="0.2">
      <c r="B11" s="620" t="s">
        <v>248</v>
      </c>
      <c r="C11" s="621"/>
      <c r="D11" s="621"/>
      <c r="E11" s="621"/>
      <c r="F11" s="621"/>
      <c r="G11" s="621"/>
      <c r="H11" s="621"/>
      <c r="I11" s="621"/>
      <c r="J11" s="621"/>
      <c r="K11" s="621"/>
      <c r="L11" s="621"/>
      <c r="M11" s="621"/>
      <c r="N11" s="621"/>
      <c r="O11" s="621"/>
      <c r="P11" s="621"/>
      <c r="Q11" s="622"/>
      <c r="R11" s="623">
        <v>1243257</v>
      </c>
      <c r="S11" s="624"/>
      <c r="T11" s="624"/>
      <c r="U11" s="624"/>
      <c r="V11" s="624"/>
      <c r="W11" s="624"/>
      <c r="X11" s="624"/>
      <c r="Y11" s="625"/>
      <c r="Z11" s="628">
        <v>5.6</v>
      </c>
      <c r="AA11" s="629"/>
      <c r="AB11" s="629"/>
      <c r="AC11" s="635"/>
      <c r="AD11" s="632">
        <v>1243257</v>
      </c>
      <c r="AE11" s="624"/>
      <c r="AF11" s="624"/>
      <c r="AG11" s="624"/>
      <c r="AH11" s="624"/>
      <c r="AI11" s="624"/>
      <c r="AJ11" s="624"/>
      <c r="AK11" s="625"/>
      <c r="AL11" s="628">
        <v>9.9</v>
      </c>
      <c r="AM11" s="629"/>
      <c r="AN11" s="629"/>
      <c r="AO11" s="630"/>
      <c r="AP11" s="620" t="s">
        <v>249</v>
      </c>
      <c r="AQ11" s="621"/>
      <c r="AR11" s="621"/>
      <c r="AS11" s="621"/>
      <c r="AT11" s="621"/>
      <c r="AU11" s="621"/>
      <c r="AV11" s="621"/>
      <c r="AW11" s="621"/>
      <c r="AX11" s="621"/>
      <c r="AY11" s="621"/>
      <c r="AZ11" s="621"/>
      <c r="BA11" s="621"/>
      <c r="BB11" s="621"/>
      <c r="BC11" s="621"/>
      <c r="BD11" s="621"/>
      <c r="BE11" s="621"/>
      <c r="BF11" s="622"/>
      <c r="BG11" s="623">
        <v>495036</v>
      </c>
      <c r="BH11" s="624"/>
      <c r="BI11" s="624"/>
      <c r="BJ11" s="624"/>
      <c r="BK11" s="624"/>
      <c r="BL11" s="624"/>
      <c r="BM11" s="624"/>
      <c r="BN11" s="625"/>
      <c r="BO11" s="626">
        <v>7.5</v>
      </c>
      <c r="BP11" s="626"/>
      <c r="BQ11" s="626"/>
      <c r="BR11" s="626"/>
      <c r="BS11" s="627">
        <v>140695</v>
      </c>
      <c r="BT11" s="627"/>
      <c r="BU11" s="627"/>
      <c r="BV11" s="627"/>
      <c r="BW11" s="627"/>
      <c r="BX11" s="627"/>
      <c r="BY11" s="627"/>
      <c r="BZ11" s="627"/>
      <c r="CA11" s="627"/>
      <c r="CB11" s="631"/>
      <c r="CD11" s="620" t="s">
        <v>250</v>
      </c>
      <c r="CE11" s="621"/>
      <c r="CF11" s="621"/>
      <c r="CG11" s="621"/>
      <c r="CH11" s="621"/>
      <c r="CI11" s="621"/>
      <c r="CJ11" s="621"/>
      <c r="CK11" s="621"/>
      <c r="CL11" s="621"/>
      <c r="CM11" s="621"/>
      <c r="CN11" s="621"/>
      <c r="CO11" s="621"/>
      <c r="CP11" s="621"/>
      <c r="CQ11" s="622"/>
      <c r="CR11" s="623">
        <v>569694</v>
      </c>
      <c r="CS11" s="624"/>
      <c r="CT11" s="624"/>
      <c r="CU11" s="624"/>
      <c r="CV11" s="624"/>
      <c r="CW11" s="624"/>
      <c r="CX11" s="624"/>
      <c r="CY11" s="625"/>
      <c r="CZ11" s="626">
        <v>2.8</v>
      </c>
      <c r="DA11" s="626"/>
      <c r="DB11" s="626"/>
      <c r="DC11" s="626"/>
      <c r="DD11" s="632">
        <v>101525</v>
      </c>
      <c r="DE11" s="624"/>
      <c r="DF11" s="624"/>
      <c r="DG11" s="624"/>
      <c r="DH11" s="624"/>
      <c r="DI11" s="624"/>
      <c r="DJ11" s="624"/>
      <c r="DK11" s="624"/>
      <c r="DL11" s="624"/>
      <c r="DM11" s="624"/>
      <c r="DN11" s="624"/>
      <c r="DO11" s="624"/>
      <c r="DP11" s="625"/>
      <c r="DQ11" s="632">
        <v>414579</v>
      </c>
      <c r="DR11" s="624"/>
      <c r="DS11" s="624"/>
      <c r="DT11" s="624"/>
      <c r="DU11" s="624"/>
      <c r="DV11" s="624"/>
      <c r="DW11" s="624"/>
      <c r="DX11" s="624"/>
      <c r="DY11" s="624"/>
      <c r="DZ11" s="624"/>
      <c r="EA11" s="624"/>
      <c r="EB11" s="624"/>
      <c r="EC11" s="633"/>
    </row>
    <row r="12" spans="2:143" ht="11.25" customHeight="1" x14ac:dyDescent="0.2">
      <c r="B12" s="620" t="s">
        <v>251</v>
      </c>
      <c r="C12" s="621"/>
      <c r="D12" s="621"/>
      <c r="E12" s="621"/>
      <c r="F12" s="621"/>
      <c r="G12" s="621"/>
      <c r="H12" s="621"/>
      <c r="I12" s="621"/>
      <c r="J12" s="621"/>
      <c r="K12" s="621"/>
      <c r="L12" s="621"/>
      <c r="M12" s="621"/>
      <c r="N12" s="621"/>
      <c r="O12" s="621"/>
      <c r="P12" s="621"/>
      <c r="Q12" s="622"/>
      <c r="R12" s="623">
        <v>9755</v>
      </c>
      <c r="S12" s="624"/>
      <c r="T12" s="624"/>
      <c r="U12" s="624"/>
      <c r="V12" s="624"/>
      <c r="W12" s="624"/>
      <c r="X12" s="624"/>
      <c r="Y12" s="625"/>
      <c r="Z12" s="626">
        <v>0</v>
      </c>
      <c r="AA12" s="626"/>
      <c r="AB12" s="626"/>
      <c r="AC12" s="626"/>
      <c r="AD12" s="627">
        <v>9755</v>
      </c>
      <c r="AE12" s="627"/>
      <c r="AF12" s="627"/>
      <c r="AG12" s="627"/>
      <c r="AH12" s="627"/>
      <c r="AI12" s="627"/>
      <c r="AJ12" s="627"/>
      <c r="AK12" s="627"/>
      <c r="AL12" s="628">
        <v>0.1</v>
      </c>
      <c r="AM12" s="629"/>
      <c r="AN12" s="629"/>
      <c r="AO12" s="630"/>
      <c r="AP12" s="620" t="s">
        <v>252</v>
      </c>
      <c r="AQ12" s="621"/>
      <c r="AR12" s="621"/>
      <c r="AS12" s="621"/>
      <c r="AT12" s="621"/>
      <c r="AU12" s="621"/>
      <c r="AV12" s="621"/>
      <c r="AW12" s="621"/>
      <c r="AX12" s="621"/>
      <c r="AY12" s="621"/>
      <c r="AZ12" s="621"/>
      <c r="BA12" s="621"/>
      <c r="BB12" s="621"/>
      <c r="BC12" s="621"/>
      <c r="BD12" s="621"/>
      <c r="BE12" s="621"/>
      <c r="BF12" s="622"/>
      <c r="BG12" s="623">
        <v>2846384</v>
      </c>
      <c r="BH12" s="624"/>
      <c r="BI12" s="624"/>
      <c r="BJ12" s="624"/>
      <c r="BK12" s="624"/>
      <c r="BL12" s="624"/>
      <c r="BM12" s="624"/>
      <c r="BN12" s="625"/>
      <c r="BO12" s="626">
        <v>43.4</v>
      </c>
      <c r="BP12" s="626"/>
      <c r="BQ12" s="626"/>
      <c r="BR12" s="626"/>
      <c r="BS12" s="627" t="s">
        <v>235</v>
      </c>
      <c r="BT12" s="627"/>
      <c r="BU12" s="627"/>
      <c r="BV12" s="627"/>
      <c r="BW12" s="627"/>
      <c r="BX12" s="627"/>
      <c r="BY12" s="627"/>
      <c r="BZ12" s="627"/>
      <c r="CA12" s="627"/>
      <c r="CB12" s="631"/>
      <c r="CD12" s="620" t="s">
        <v>253</v>
      </c>
      <c r="CE12" s="621"/>
      <c r="CF12" s="621"/>
      <c r="CG12" s="621"/>
      <c r="CH12" s="621"/>
      <c r="CI12" s="621"/>
      <c r="CJ12" s="621"/>
      <c r="CK12" s="621"/>
      <c r="CL12" s="621"/>
      <c r="CM12" s="621"/>
      <c r="CN12" s="621"/>
      <c r="CO12" s="621"/>
      <c r="CP12" s="621"/>
      <c r="CQ12" s="622"/>
      <c r="CR12" s="623">
        <v>1028223</v>
      </c>
      <c r="CS12" s="624"/>
      <c r="CT12" s="624"/>
      <c r="CU12" s="624"/>
      <c r="CV12" s="624"/>
      <c r="CW12" s="624"/>
      <c r="CX12" s="624"/>
      <c r="CY12" s="625"/>
      <c r="CZ12" s="626">
        <v>5</v>
      </c>
      <c r="DA12" s="626"/>
      <c r="DB12" s="626"/>
      <c r="DC12" s="626"/>
      <c r="DD12" s="632">
        <v>55027</v>
      </c>
      <c r="DE12" s="624"/>
      <c r="DF12" s="624"/>
      <c r="DG12" s="624"/>
      <c r="DH12" s="624"/>
      <c r="DI12" s="624"/>
      <c r="DJ12" s="624"/>
      <c r="DK12" s="624"/>
      <c r="DL12" s="624"/>
      <c r="DM12" s="624"/>
      <c r="DN12" s="624"/>
      <c r="DO12" s="624"/>
      <c r="DP12" s="625"/>
      <c r="DQ12" s="632">
        <v>965592</v>
      </c>
      <c r="DR12" s="624"/>
      <c r="DS12" s="624"/>
      <c r="DT12" s="624"/>
      <c r="DU12" s="624"/>
      <c r="DV12" s="624"/>
      <c r="DW12" s="624"/>
      <c r="DX12" s="624"/>
      <c r="DY12" s="624"/>
      <c r="DZ12" s="624"/>
      <c r="EA12" s="624"/>
      <c r="EB12" s="624"/>
      <c r="EC12" s="633"/>
    </row>
    <row r="13" spans="2:143" ht="11.25" customHeight="1" x14ac:dyDescent="0.2">
      <c r="B13" s="620" t="s">
        <v>254</v>
      </c>
      <c r="C13" s="621"/>
      <c r="D13" s="621"/>
      <c r="E13" s="621"/>
      <c r="F13" s="621"/>
      <c r="G13" s="621"/>
      <c r="H13" s="621"/>
      <c r="I13" s="621"/>
      <c r="J13" s="621"/>
      <c r="K13" s="621"/>
      <c r="L13" s="621"/>
      <c r="M13" s="621"/>
      <c r="N13" s="621"/>
      <c r="O13" s="621"/>
      <c r="P13" s="621"/>
      <c r="Q13" s="622"/>
      <c r="R13" s="623" t="s">
        <v>139</v>
      </c>
      <c r="S13" s="624"/>
      <c r="T13" s="624"/>
      <c r="U13" s="624"/>
      <c r="V13" s="624"/>
      <c r="W13" s="624"/>
      <c r="X13" s="624"/>
      <c r="Y13" s="625"/>
      <c r="Z13" s="626" t="s">
        <v>235</v>
      </c>
      <c r="AA13" s="626"/>
      <c r="AB13" s="626"/>
      <c r="AC13" s="626"/>
      <c r="AD13" s="627" t="s">
        <v>147</v>
      </c>
      <c r="AE13" s="627"/>
      <c r="AF13" s="627"/>
      <c r="AG13" s="627"/>
      <c r="AH13" s="627"/>
      <c r="AI13" s="627"/>
      <c r="AJ13" s="627"/>
      <c r="AK13" s="627"/>
      <c r="AL13" s="628" t="s">
        <v>147</v>
      </c>
      <c r="AM13" s="629"/>
      <c r="AN13" s="629"/>
      <c r="AO13" s="630"/>
      <c r="AP13" s="620" t="s">
        <v>255</v>
      </c>
      <c r="AQ13" s="621"/>
      <c r="AR13" s="621"/>
      <c r="AS13" s="621"/>
      <c r="AT13" s="621"/>
      <c r="AU13" s="621"/>
      <c r="AV13" s="621"/>
      <c r="AW13" s="621"/>
      <c r="AX13" s="621"/>
      <c r="AY13" s="621"/>
      <c r="AZ13" s="621"/>
      <c r="BA13" s="621"/>
      <c r="BB13" s="621"/>
      <c r="BC13" s="621"/>
      <c r="BD13" s="621"/>
      <c r="BE13" s="621"/>
      <c r="BF13" s="622"/>
      <c r="BG13" s="623">
        <v>2792796</v>
      </c>
      <c r="BH13" s="624"/>
      <c r="BI13" s="624"/>
      <c r="BJ13" s="624"/>
      <c r="BK13" s="624"/>
      <c r="BL13" s="624"/>
      <c r="BM13" s="624"/>
      <c r="BN13" s="625"/>
      <c r="BO13" s="626">
        <v>42.6</v>
      </c>
      <c r="BP13" s="626"/>
      <c r="BQ13" s="626"/>
      <c r="BR13" s="626"/>
      <c r="BS13" s="627" t="s">
        <v>147</v>
      </c>
      <c r="BT13" s="627"/>
      <c r="BU13" s="627"/>
      <c r="BV13" s="627"/>
      <c r="BW13" s="627"/>
      <c r="BX13" s="627"/>
      <c r="BY13" s="627"/>
      <c r="BZ13" s="627"/>
      <c r="CA13" s="627"/>
      <c r="CB13" s="631"/>
      <c r="CD13" s="620" t="s">
        <v>256</v>
      </c>
      <c r="CE13" s="621"/>
      <c r="CF13" s="621"/>
      <c r="CG13" s="621"/>
      <c r="CH13" s="621"/>
      <c r="CI13" s="621"/>
      <c r="CJ13" s="621"/>
      <c r="CK13" s="621"/>
      <c r="CL13" s="621"/>
      <c r="CM13" s="621"/>
      <c r="CN13" s="621"/>
      <c r="CO13" s="621"/>
      <c r="CP13" s="621"/>
      <c r="CQ13" s="622"/>
      <c r="CR13" s="623">
        <v>1723986</v>
      </c>
      <c r="CS13" s="624"/>
      <c r="CT13" s="624"/>
      <c r="CU13" s="624"/>
      <c r="CV13" s="624"/>
      <c r="CW13" s="624"/>
      <c r="CX13" s="624"/>
      <c r="CY13" s="625"/>
      <c r="CZ13" s="626">
        <v>8.4</v>
      </c>
      <c r="DA13" s="626"/>
      <c r="DB13" s="626"/>
      <c r="DC13" s="626"/>
      <c r="DD13" s="632">
        <v>816525</v>
      </c>
      <c r="DE13" s="624"/>
      <c r="DF13" s="624"/>
      <c r="DG13" s="624"/>
      <c r="DH13" s="624"/>
      <c r="DI13" s="624"/>
      <c r="DJ13" s="624"/>
      <c r="DK13" s="624"/>
      <c r="DL13" s="624"/>
      <c r="DM13" s="624"/>
      <c r="DN13" s="624"/>
      <c r="DO13" s="624"/>
      <c r="DP13" s="625"/>
      <c r="DQ13" s="632">
        <v>1104567</v>
      </c>
      <c r="DR13" s="624"/>
      <c r="DS13" s="624"/>
      <c r="DT13" s="624"/>
      <c r="DU13" s="624"/>
      <c r="DV13" s="624"/>
      <c r="DW13" s="624"/>
      <c r="DX13" s="624"/>
      <c r="DY13" s="624"/>
      <c r="DZ13" s="624"/>
      <c r="EA13" s="624"/>
      <c r="EB13" s="624"/>
      <c r="EC13" s="633"/>
    </row>
    <row r="14" spans="2:143" ht="11.25" customHeight="1" x14ac:dyDescent="0.2">
      <c r="B14" s="620" t="s">
        <v>257</v>
      </c>
      <c r="C14" s="621"/>
      <c r="D14" s="621"/>
      <c r="E14" s="621"/>
      <c r="F14" s="621"/>
      <c r="G14" s="621"/>
      <c r="H14" s="621"/>
      <c r="I14" s="621"/>
      <c r="J14" s="621"/>
      <c r="K14" s="621"/>
      <c r="L14" s="621"/>
      <c r="M14" s="621"/>
      <c r="N14" s="621"/>
      <c r="O14" s="621"/>
      <c r="P14" s="621"/>
      <c r="Q14" s="622"/>
      <c r="R14" s="623">
        <v>329</v>
      </c>
      <c r="S14" s="624"/>
      <c r="T14" s="624"/>
      <c r="U14" s="624"/>
      <c r="V14" s="624"/>
      <c r="W14" s="624"/>
      <c r="X14" s="624"/>
      <c r="Y14" s="625"/>
      <c r="Z14" s="626">
        <v>0</v>
      </c>
      <c r="AA14" s="626"/>
      <c r="AB14" s="626"/>
      <c r="AC14" s="626"/>
      <c r="AD14" s="627">
        <v>329</v>
      </c>
      <c r="AE14" s="627"/>
      <c r="AF14" s="627"/>
      <c r="AG14" s="627"/>
      <c r="AH14" s="627"/>
      <c r="AI14" s="627"/>
      <c r="AJ14" s="627"/>
      <c r="AK14" s="627"/>
      <c r="AL14" s="628">
        <v>0</v>
      </c>
      <c r="AM14" s="629"/>
      <c r="AN14" s="629"/>
      <c r="AO14" s="630"/>
      <c r="AP14" s="620" t="s">
        <v>258</v>
      </c>
      <c r="AQ14" s="621"/>
      <c r="AR14" s="621"/>
      <c r="AS14" s="621"/>
      <c r="AT14" s="621"/>
      <c r="AU14" s="621"/>
      <c r="AV14" s="621"/>
      <c r="AW14" s="621"/>
      <c r="AX14" s="621"/>
      <c r="AY14" s="621"/>
      <c r="AZ14" s="621"/>
      <c r="BA14" s="621"/>
      <c r="BB14" s="621"/>
      <c r="BC14" s="621"/>
      <c r="BD14" s="621"/>
      <c r="BE14" s="621"/>
      <c r="BF14" s="622"/>
      <c r="BG14" s="623">
        <v>195760</v>
      </c>
      <c r="BH14" s="624"/>
      <c r="BI14" s="624"/>
      <c r="BJ14" s="624"/>
      <c r="BK14" s="624"/>
      <c r="BL14" s="624"/>
      <c r="BM14" s="624"/>
      <c r="BN14" s="625"/>
      <c r="BO14" s="626">
        <v>3</v>
      </c>
      <c r="BP14" s="626"/>
      <c r="BQ14" s="626"/>
      <c r="BR14" s="626"/>
      <c r="BS14" s="627" t="s">
        <v>147</v>
      </c>
      <c r="BT14" s="627"/>
      <c r="BU14" s="627"/>
      <c r="BV14" s="627"/>
      <c r="BW14" s="627"/>
      <c r="BX14" s="627"/>
      <c r="BY14" s="627"/>
      <c r="BZ14" s="627"/>
      <c r="CA14" s="627"/>
      <c r="CB14" s="631"/>
      <c r="CD14" s="620" t="s">
        <v>259</v>
      </c>
      <c r="CE14" s="621"/>
      <c r="CF14" s="621"/>
      <c r="CG14" s="621"/>
      <c r="CH14" s="621"/>
      <c r="CI14" s="621"/>
      <c r="CJ14" s="621"/>
      <c r="CK14" s="621"/>
      <c r="CL14" s="621"/>
      <c r="CM14" s="621"/>
      <c r="CN14" s="621"/>
      <c r="CO14" s="621"/>
      <c r="CP14" s="621"/>
      <c r="CQ14" s="622"/>
      <c r="CR14" s="623">
        <v>913207</v>
      </c>
      <c r="CS14" s="624"/>
      <c r="CT14" s="624"/>
      <c r="CU14" s="624"/>
      <c r="CV14" s="624"/>
      <c r="CW14" s="624"/>
      <c r="CX14" s="624"/>
      <c r="CY14" s="625"/>
      <c r="CZ14" s="626">
        <v>4.4000000000000004</v>
      </c>
      <c r="DA14" s="626"/>
      <c r="DB14" s="626"/>
      <c r="DC14" s="626"/>
      <c r="DD14" s="632">
        <v>20987</v>
      </c>
      <c r="DE14" s="624"/>
      <c r="DF14" s="624"/>
      <c r="DG14" s="624"/>
      <c r="DH14" s="624"/>
      <c r="DI14" s="624"/>
      <c r="DJ14" s="624"/>
      <c r="DK14" s="624"/>
      <c r="DL14" s="624"/>
      <c r="DM14" s="624"/>
      <c r="DN14" s="624"/>
      <c r="DO14" s="624"/>
      <c r="DP14" s="625"/>
      <c r="DQ14" s="632">
        <v>907006</v>
      </c>
      <c r="DR14" s="624"/>
      <c r="DS14" s="624"/>
      <c r="DT14" s="624"/>
      <c r="DU14" s="624"/>
      <c r="DV14" s="624"/>
      <c r="DW14" s="624"/>
      <c r="DX14" s="624"/>
      <c r="DY14" s="624"/>
      <c r="DZ14" s="624"/>
      <c r="EA14" s="624"/>
      <c r="EB14" s="624"/>
      <c r="EC14" s="633"/>
    </row>
    <row r="15" spans="2:143" ht="11.25" customHeight="1" x14ac:dyDescent="0.2">
      <c r="B15" s="620" t="s">
        <v>260</v>
      </c>
      <c r="C15" s="621"/>
      <c r="D15" s="621"/>
      <c r="E15" s="621"/>
      <c r="F15" s="621"/>
      <c r="G15" s="621"/>
      <c r="H15" s="621"/>
      <c r="I15" s="621"/>
      <c r="J15" s="621"/>
      <c r="K15" s="621"/>
      <c r="L15" s="621"/>
      <c r="M15" s="621"/>
      <c r="N15" s="621"/>
      <c r="O15" s="621"/>
      <c r="P15" s="621"/>
      <c r="Q15" s="622"/>
      <c r="R15" s="623" t="s">
        <v>235</v>
      </c>
      <c r="S15" s="624"/>
      <c r="T15" s="624"/>
      <c r="U15" s="624"/>
      <c r="V15" s="624"/>
      <c r="W15" s="624"/>
      <c r="X15" s="624"/>
      <c r="Y15" s="625"/>
      <c r="Z15" s="626" t="s">
        <v>147</v>
      </c>
      <c r="AA15" s="626"/>
      <c r="AB15" s="626"/>
      <c r="AC15" s="626"/>
      <c r="AD15" s="627" t="s">
        <v>235</v>
      </c>
      <c r="AE15" s="627"/>
      <c r="AF15" s="627"/>
      <c r="AG15" s="627"/>
      <c r="AH15" s="627"/>
      <c r="AI15" s="627"/>
      <c r="AJ15" s="627"/>
      <c r="AK15" s="627"/>
      <c r="AL15" s="628" t="s">
        <v>147</v>
      </c>
      <c r="AM15" s="629"/>
      <c r="AN15" s="629"/>
      <c r="AO15" s="630"/>
      <c r="AP15" s="620" t="s">
        <v>261</v>
      </c>
      <c r="AQ15" s="621"/>
      <c r="AR15" s="621"/>
      <c r="AS15" s="621"/>
      <c r="AT15" s="621"/>
      <c r="AU15" s="621"/>
      <c r="AV15" s="621"/>
      <c r="AW15" s="621"/>
      <c r="AX15" s="621"/>
      <c r="AY15" s="621"/>
      <c r="AZ15" s="621"/>
      <c r="BA15" s="621"/>
      <c r="BB15" s="621"/>
      <c r="BC15" s="621"/>
      <c r="BD15" s="621"/>
      <c r="BE15" s="621"/>
      <c r="BF15" s="622"/>
      <c r="BG15" s="623">
        <v>448943</v>
      </c>
      <c r="BH15" s="624"/>
      <c r="BI15" s="624"/>
      <c r="BJ15" s="624"/>
      <c r="BK15" s="624"/>
      <c r="BL15" s="624"/>
      <c r="BM15" s="624"/>
      <c r="BN15" s="625"/>
      <c r="BO15" s="626">
        <v>6.8</v>
      </c>
      <c r="BP15" s="626"/>
      <c r="BQ15" s="626"/>
      <c r="BR15" s="626"/>
      <c r="BS15" s="627" t="s">
        <v>235</v>
      </c>
      <c r="BT15" s="627"/>
      <c r="BU15" s="627"/>
      <c r="BV15" s="627"/>
      <c r="BW15" s="627"/>
      <c r="BX15" s="627"/>
      <c r="BY15" s="627"/>
      <c r="BZ15" s="627"/>
      <c r="CA15" s="627"/>
      <c r="CB15" s="631"/>
      <c r="CD15" s="620" t="s">
        <v>262</v>
      </c>
      <c r="CE15" s="621"/>
      <c r="CF15" s="621"/>
      <c r="CG15" s="621"/>
      <c r="CH15" s="621"/>
      <c r="CI15" s="621"/>
      <c r="CJ15" s="621"/>
      <c r="CK15" s="621"/>
      <c r="CL15" s="621"/>
      <c r="CM15" s="621"/>
      <c r="CN15" s="621"/>
      <c r="CO15" s="621"/>
      <c r="CP15" s="621"/>
      <c r="CQ15" s="622"/>
      <c r="CR15" s="623">
        <v>2388989</v>
      </c>
      <c r="CS15" s="624"/>
      <c r="CT15" s="624"/>
      <c r="CU15" s="624"/>
      <c r="CV15" s="624"/>
      <c r="CW15" s="624"/>
      <c r="CX15" s="624"/>
      <c r="CY15" s="625"/>
      <c r="CZ15" s="626">
        <v>11.6</v>
      </c>
      <c r="DA15" s="626"/>
      <c r="DB15" s="626"/>
      <c r="DC15" s="626"/>
      <c r="DD15" s="632">
        <v>115703</v>
      </c>
      <c r="DE15" s="624"/>
      <c r="DF15" s="624"/>
      <c r="DG15" s="624"/>
      <c r="DH15" s="624"/>
      <c r="DI15" s="624"/>
      <c r="DJ15" s="624"/>
      <c r="DK15" s="624"/>
      <c r="DL15" s="624"/>
      <c r="DM15" s="624"/>
      <c r="DN15" s="624"/>
      <c r="DO15" s="624"/>
      <c r="DP15" s="625"/>
      <c r="DQ15" s="632">
        <v>2093801</v>
      </c>
      <c r="DR15" s="624"/>
      <c r="DS15" s="624"/>
      <c r="DT15" s="624"/>
      <c r="DU15" s="624"/>
      <c r="DV15" s="624"/>
      <c r="DW15" s="624"/>
      <c r="DX15" s="624"/>
      <c r="DY15" s="624"/>
      <c r="DZ15" s="624"/>
      <c r="EA15" s="624"/>
      <c r="EB15" s="624"/>
      <c r="EC15" s="633"/>
    </row>
    <row r="16" spans="2:143" ht="11.25" customHeight="1" x14ac:dyDescent="0.2">
      <c r="B16" s="620" t="s">
        <v>263</v>
      </c>
      <c r="C16" s="621"/>
      <c r="D16" s="621"/>
      <c r="E16" s="621"/>
      <c r="F16" s="621"/>
      <c r="G16" s="621"/>
      <c r="H16" s="621"/>
      <c r="I16" s="621"/>
      <c r="J16" s="621"/>
      <c r="K16" s="621"/>
      <c r="L16" s="621"/>
      <c r="M16" s="621"/>
      <c r="N16" s="621"/>
      <c r="O16" s="621"/>
      <c r="P16" s="621"/>
      <c r="Q16" s="622"/>
      <c r="R16" s="623">
        <v>21229</v>
      </c>
      <c r="S16" s="624"/>
      <c r="T16" s="624"/>
      <c r="U16" s="624"/>
      <c r="V16" s="624"/>
      <c r="W16" s="624"/>
      <c r="X16" s="624"/>
      <c r="Y16" s="625"/>
      <c r="Z16" s="626">
        <v>0.1</v>
      </c>
      <c r="AA16" s="626"/>
      <c r="AB16" s="626"/>
      <c r="AC16" s="626"/>
      <c r="AD16" s="627">
        <v>21229</v>
      </c>
      <c r="AE16" s="627"/>
      <c r="AF16" s="627"/>
      <c r="AG16" s="627"/>
      <c r="AH16" s="627"/>
      <c r="AI16" s="627"/>
      <c r="AJ16" s="627"/>
      <c r="AK16" s="627"/>
      <c r="AL16" s="628">
        <v>0.2</v>
      </c>
      <c r="AM16" s="629"/>
      <c r="AN16" s="629"/>
      <c r="AO16" s="630"/>
      <c r="AP16" s="620" t="s">
        <v>264</v>
      </c>
      <c r="AQ16" s="621"/>
      <c r="AR16" s="621"/>
      <c r="AS16" s="621"/>
      <c r="AT16" s="621"/>
      <c r="AU16" s="621"/>
      <c r="AV16" s="621"/>
      <c r="AW16" s="621"/>
      <c r="AX16" s="621"/>
      <c r="AY16" s="621"/>
      <c r="AZ16" s="621"/>
      <c r="BA16" s="621"/>
      <c r="BB16" s="621"/>
      <c r="BC16" s="621"/>
      <c r="BD16" s="621"/>
      <c r="BE16" s="621"/>
      <c r="BF16" s="622"/>
      <c r="BG16" s="623" t="s">
        <v>235</v>
      </c>
      <c r="BH16" s="624"/>
      <c r="BI16" s="624"/>
      <c r="BJ16" s="624"/>
      <c r="BK16" s="624"/>
      <c r="BL16" s="624"/>
      <c r="BM16" s="624"/>
      <c r="BN16" s="625"/>
      <c r="BO16" s="626" t="s">
        <v>147</v>
      </c>
      <c r="BP16" s="626"/>
      <c r="BQ16" s="626"/>
      <c r="BR16" s="626"/>
      <c r="BS16" s="627" t="s">
        <v>235</v>
      </c>
      <c r="BT16" s="627"/>
      <c r="BU16" s="627"/>
      <c r="BV16" s="627"/>
      <c r="BW16" s="627"/>
      <c r="BX16" s="627"/>
      <c r="BY16" s="627"/>
      <c r="BZ16" s="627"/>
      <c r="CA16" s="627"/>
      <c r="CB16" s="631"/>
      <c r="CD16" s="620" t="s">
        <v>265</v>
      </c>
      <c r="CE16" s="621"/>
      <c r="CF16" s="621"/>
      <c r="CG16" s="621"/>
      <c r="CH16" s="621"/>
      <c r="CI16" s="621"/>
      <c r="CJ16" s="621"/>
      <c r="CK16" s="621"/>
      <c r="CL16" s="621"/>
      <c r="CM16" s="621"/>
      <c r="CN16" s="621"/>
      <c r="CO16" s="621"/>
      <c r="CP16" s="621"/>
      <c r="CQ16" s="622"/>
      <c r="CR16" s="623">
        <v>27747</v>
      </c>
      <c r="CS16" s="624"/>
      <c r="CT16" s="624"/>
      <c r="CU16" s="624"/>
      <c r="CV16" s="624"/>
      <c r="CW16" s="624"/>
      <c r="CX16" s="624"/>
      <c r="CY16" s="625"/>
      <c r="CZ16" s="626">
        <v>0.1</v>
      </c>
      <c r="DA16" s="626"/>
      <c r="DB16" s="626"/>
      <c r="DC16" s="626"/>
      <c r="DD16" s="632" t="s">
        <v>147</v>
      </c>
      <c r="DE16" s="624"/>
      <c r="DF16" s="624"/>
      <c r="DG16" s="624"/>
      <c r="DH16" s="624"/>
      <c r="DI16" s="624"/>
      <c r="DJ16" s="624"/>
      <c r="DK16" s="624"/>
      <c r="DL16" s="624"/>
      <c r="DM16" s="624"/>
      <c r="DN16" s="624"/>
      <c r="DO16" s="624"/>
      <c r="DP16" s="625"/>
      <c r="DQ16" s="632">
        <v>4147</v>
      </c>
      <c r="DR16" s="624"/>
      <c r="DS16" s="624"/>
      <c r="DT16" s="624"/>
      <c r="DU16" s="624"/>
      <c r="DV16" s="624"/>
      <c r="DW16" s="624"/>
      <c r="DX16" s="624"/>
      <c r="DY16" s="624"/>
      <c r="DZ16" s="624"/>
      <c r="EA16" s="624"/>
      <c r="EB16" s="624"/>
      <c r="EC16" s="633"/>
    </row>
    <row r="17" spans="2:133" ht="11.25" customHeight="1" x14ac:dyDescent="0.2">
      <c r="B17" s="620" t="s">
        <v>266</v>
      </c>
      <c r="C17" s="621"/>
      <c r="D17" s="621"/>
      <c r="E17" s="621"/>
      <c r="F17" s="621"/>
      <c r="G17" s="621"/>
      <c r="H17" s="621"/>
      <c r="I17" s="621"/>
      <c r="J17" s="621"/>
      <c r="K17" s="621"/>
      <c r="L17" s="621"/>
      <c r="M17" s="621"/>
      <c r="N17" s="621"/>
      <c r="O17" s="621"/>
      <c r="P17" s="621"/>
      <c r="Q17" s="622"/>
      <c r="R17" s="623">
        <v>97936</v>
      </c>
      <c r="S17" s="624"/>
      <c r="T17" s="624"/>
      <c r="U17" s="624"/>
      <c r="V17" s="624"/>
      <c r="W17" s="624"/>
      <c r="X17" s="624"/>
      <c r="Y17" s="625"/>
      <c r="Z17" s="626">
        <v>0.4</v>
      </c>
      <c r="AA17" s="626"/>
      <c r="AB17" s="626"/>
      <c r="AC17" s="626"/>
      <c r="AD17" s="627">
        <v>97936</v>
      </c>
      <c r="AE17" s="627"/>
      <c r="AF17" s="627"/>
      <c r="AG17" s="627"/>
      <c r="AH17" s="627"/>
      <c r="AI17" s="627"/>
      <c r="AJ17" s="627"/>
      <c r="AK17" s="627"/>
      <c r="AL17" s="628">
        <v>0.8</v>
      </c>
      <c r="AM17" s="629"/>
      <c r="AN17" s="629"/>
      <c r="AO17" s="630"/>
      <c r="AP17" s="620" t="s">
        <v>267</v>
      </c>
      <c r="AQ17" s="621"/>
      <c r="AR17" s="621"/>
      <c r="AS17" s="621"/>
      <c r="AT17" s="621"/>
      <c r="AU17" s="621"/>
      <c r="AV17" s="621"/>
      <c r="AW17" s="621"/>
      <c r="AX17" s="621"/>
      <c r="AY17" s="621"/>
      <c r="AZ17" s="621"/>
      <c r="BA17" s="621"/>
      <c r="BB17" s="621"/>
      <c r="BC17" s="621"/>
      <c r="BD17" s="621"/>
      <c r="BE17" s="621"/>
      <c r="BF17" s="622"/>
      <c r="BG17" s="623" t="s">
        <v>235</v>
      </c>
      <c r="BH17" s="624"/>
      <c r="BI17" s="624"/>
      <c r="BJ17" s="624"/>
      <c r="BK17" s="624"/>
      <c r="BL17" s="624"/>
      <c r="BM17" s="624"/>
      <c r="BN17" s="625"/>
      <c r="BO17" s="626" t="s">
        <v>147</v>
      </c>
      <c r="BP17" s="626"/>
      <c r="BQ17" s="626"/>
      <c r="BR17" s="626"/>
      <c r="BS17" s="627" t="s">
        <v>139</v>
      </c>
      <c r="BT17" s="627"/>
      <c r="BU17" s="627"/>
      <c r="BV17" s="627"/>
      <c r="BW17" s="627"/>
      <c r="BX17" s="627"/>
      <c r="BY17" s="627"/>
      <c r="BZ17" s="627"/>
      <c r="CA17" s="627"/>
      <c r="CB17" s="631"/>
      <c r="CD17" s="620" t="s">
        <v>268</v>
      </c>
      <c r="CE17" s="621"/>
      <c r="CF17" s="621"/>
      <c r="CG17" s="621"/>
      <c r="CH17" s="621"/>
      <c r="CI17" s="621"/>
      <c r="CJ17" s="621"/>
      <c r="CK17" s="621"/>
      <c r="CL17" s="621"/>
      <c r="CM17" s="621"/>
      <c r="CN17" s="621"/>
      <c r="CO17" s="621"/>
      <c r="CP17" s="621"/>
      <c r="CQ17" s="622"/>
      <c r="CR17" s="623">
        <v>1556627</v>
      </c>
      <c r="CS17" s="624"/>
      <c r="CT17" s="624"/>
      <c r="CU17" s="624"/>
      <c r="CV17" s="624"/>
      <c r="CW17" s="624"/>
      <c r="CX17" s="624"/>
      <c r="CY17" s="625"/>
      <c r="CZ17" s="626">
        <v>7.6</v>
      </c>
      <c r="DA17" s="626"/>
      <c r="DB17" s="626"/>
      <c r="DC17" s="626"/>
      <c r="DD17" s="632" t="s">
        <v>235</v>
      </c>
      <c r="DE17" s="624"/>
      <c r="DF17" s="624"/>
      <c r="DG17" s="624"/>
      <c r="DH17" s="624"/>
      <c r="DI17" s="624"/>
      <c r="DJ17" s="624"/>
      <c r="DK17" s="624"/>
      <c r="DL17" s="624"/>
      <c r="DM17" s="624"/>
      <c r="DN17" s="624"/>
      <c r="DO17" s="624"/>
      <c r="DP17" s="625"/>
      <c r="DQ17" s="632">
        <v>1552701</v>
      </c>
      <c r="DR17" s="624"/>
      <c r="DS17" s="624"/>
      <c r="DT17" s="624"/>
      <c r="DU17" s="624"/>
      <c r="DV17" s="624"/>
      <c r="DW17" s="624"/>
      <c r="DX17" s="624"/>
      <c r="DY17" s="624"/>
      <c r="DZ17" s="624"/>
      <c r="EA17" s="624"/>
      <c r="EB17" s="624"/>
      <c r="EC17" s="633"/>
    </row>
    <row r="18" spans="2:133" ht="11.25" customHeight="1" x14ac:dyDescent="0.2">
      <c r="B18" s="620" t="s">
        <v>269</v>
      </c>
      <c r="C18" s="621"/>
      <c r="D18" s="621"/>
      <c r="E18" s="621"/>
      <c r="F18" s="621"/>
      <c r="G18" s="621"/>
      <c r="H18" s="621"/>
      <c r="I18" s="621"/>
      <c r="J18" s="621"/>
      <c r="K18" s="621"/>
      <c r="L18" s="621"/>
      <c r="M18" s="621"/>
      <c r="N18" s="621"/>
      <c r="O18" s="621"/>
      <c r="P18" s="621"/>
      <c r="Q18" s="622"/>
      <c r="R18" s="623">
        <v>69057</v>
      </c>
      <c r="S18" s="624"/>
      <c r="T18" s="624"/>
      <c r="U18" s="624"/>
      <c r="V18" s="624"/>
      <c r="W18" s="624"/>
      <c r="X18" s="624"/>
      <c r="Y18" s="625"/>
      <c r="Z18" s="626">
        <v>0.3</v>
      </c>
      <c r="AA18" s="626"/>
      <c r="AB18" s="626"/>
      <c r="AC18" s="626"/>
      <c r="AD18" s="627">
        <v>69057</v>
      </c>
      <c r="AE18" s="627"/>
      <c r="AF18" s="627"/>
      <c r="AG18" s="627"/>
      <c r="AH18" s="627"/>
      <c r="AI18" s="627"/>
      <c r="AJ18" s="627"/>
      <c r="AK18" s="627"/>
      <c r="AL18" s="628">
        <v>0.6</v>
      </c>
      <c r="AM18" s="629"/>
      <c r="AN18" s="629"/>
      <c r="AO18" s="630"/>
      <c r="AP18" s="620" t="s">
        <v>270</v>
      </c>
      <c r="AQ18" s="621"/>
      <c r="AR18" s="621"/>
      <c r="AS18" s="621"/>
      <c r="AT18" s="621"/>
      <c r="AU18" s="621"/>
      <c r="AV18" s="621"/>
      <c r="AW18" s="621"/>
      <c r="AX18" s="621"/>
      <c r="AY18" s="621"/>
      <c r="AZ18" s="621"/>
      <c r="BA18" s="621"/>
      <c r="BB18" s="621"/>
      <c r="BC18" s="621"/>
      <c r="BD18" s="621"/>
      <c r="BE18" s="621"/>
      <c r="BF18" s="622"/>
      <c r="BG18" s="623" t="s">
        <v>147</v>
      </c>
      <c r="BH18" s="624"/>
      <c r="BI18" s="624"/>
      <c r="BJ18" s="624"/>
      <c r="BK18" s="624"/>
      <c r="BL18" s="624"/>
      <c r="BM18" s="624"/>
      <c r="BN18" s="625"/>
      <c r="BO18" s="626" t="s">
        <v>139</v>
      </c>
      <c r="BP18" s="626"/>
      <c r="BQ18" s="626"/>
      <c r="BR18" s="626"/>
      <c r="BS18" s="627" t="s">
        <v>235</v>
      </c>
      <c r="BT18" s="627"/>
      <c r="BU18" s="627"/>
      <c r="BV18" s="627"/>
      <c r="BW18" s="627"/>
      <c r="BX18" s="627"/>
      <c r="BY18" s="627"/>
      <c r="BZ18" s="627"/>
      <c r="CA18" s="627"/>
      <c r="CB18" s="631"/>
      <c r="CD18" s="620" t="s">
        <v>271</v>
      </c>
      <c r="CE18" s="621"/>
      <c r="CF18" s="621"/>
      <c r="CG18" s="621"/>
      <c r="CH18" s="621"/>
      <c r="CI18" s="621"/>
      <c r="CJ18" s="621"/>
      <c r="CK18" s="621"/>
      <c r="CL18" s="621"/>
      <c r="CM18" s="621"/>
      <c r="CN18" s="621"/>
      <c r="CO18" s="621"/>
      <c r="CP18" s="621"/>
      <c r="CQ18" s="622"/>
      <c r="CR18" s="623" t="s">
        <v>147</v>
      </c>
      <c r="CS18" s="624"/>
      <c r="CT18" s="624"/>
      <c r="CU18" s="624"/>
      <c r="CV18" s="624"/>
      <c r="CW18" s="624"/>
      <c r="CX18" s="624"/>
      <c r="CY18" s="625"/>
      <c r="CZ18" s="626" t="s">
        <v>235</v>
      </c>
      <c r="DA18" s="626"/>
      <c r="DB18" s="626"/>
      <c r="DC18" s="626"/>
      <c r="DD18" s="632" t="s">
        <v>147</v>
      </c>
      <c r="DE18" s="624"/>
      <c r="DF18" s="624"/>
      <c r="DG18" s="624"/>
      <c r="DH18" s="624"/>
      <c r="DI18" s="624"/>
      <c r="DJ18" s="624"/>
      <c r="DK18" s="624"/>
      <c r="DL18" s="624"/>
      <c r="DM18" s="624"/>
      <c r="DN18" s="624"/>
      <c r="DO18" s="624"/>
      <c r="DP18" s="625"/>
      <c r="DQ18" s="632" t="s">
        <v>235</v>
      </c>
      <c r="DR18" s="624"/>
      <c r="DS18" s="624"/>
      <c r="DT18" s="624"/>
      <c r="DU18" s="624"/>
      <c r="DV18" s="624"/>
      <c r="DW18" s="624"/>
      <c r="DX18" s="624"/>
      <c r="DY18" s="624"/>
      <c r="DZ18" s="624"/>
      <c r="EA18" s="624"/>
      <c r="EB18" s="624"/>
      <c r="EC18" s="633"/>
    </row>
    <row r="19" spans="2:133" ht="11.25" customHeight="1" x14ac:dyDescent="0.2">
      <c r="B19" s="620" t="s">
        <v>272</v>
      </c>
      <c r="C19" s="621"/>
      <c r="D19" s="621"/>
      <c r="E19" s="621"/>
      <c r="F19" s="621"/>
      <c r="G19" s="621"/>
      <c r="H19" s="621"/>
      <c r="I19" s="621"/>
      <c r="J19" s="621"/>
      <c r="K19" s="621"/>
      <c r="L19" s="621"/>
      <c r="M19" s="621"/>
      <c r="N19" s="621"/>
      <c r="O19" s="621"/>
      <c r="P19" s="621"/>
      <c r="Q19" s="622"/>
      <c r="R19" s="623">
        <v>60582</v>
      </c>
      <c r="S19" s="624"/>
      <c r="T19" s="624"/>
      <c r="U19" s="624"/>
      <c r="V19" s="624"/>
      <c r="W19" s="624"/>
      <c r="X19" s="624"/>
      <c r="Y19" s="625"/>
      <c r="Z19" s="626">
        <v>0.3</v>
      </c>
      <c r="AA19" s="626"/>
      <c r="AB19" s="626"/>
      <c r="AC19" s="626"/>
      <c r="AD19" s="627">
        <v>60582</v>
      </c>
      <c r="AE19" s="627"/>
      <c r="AF19" s="627"/>
      <c r="AG19" s="627"/>
      <c r="AH19" s="627"/>
      <c r="AI19" s="627"/>
      <c r="AJ19" s="627"/>
      <c r="AK19" s="627"/>
      <c r="AL19" s="628">
        <v>0.5</v>
      </c>
      <c r="AM19" s="629"/>
      <c r="AN19" s="629"/>
      <c r="AO19" s="630"/>
      <c r="AP19" s="620" t="s">
        <v>273</v>
      </c>
      <c r="AQ19" s="621"/>
      <c r="AR19" s="621"/>
      <c r="AS19" s="621"/>
      <c r="AT19" s="621"/>
      <c r="AU19" s="621"/>
      <c r="AV19" s="621"/>
      <c r="AW19" s="621"/>
      <c r="AX19" s="621"/>
      <c r="AY19" s="621"/>
      <c r="AZ19" s="621"/>
      <c r="BA19" s="621"/>
      <c r="BB19" s="621"/>
      <c r="BC19" s="621"/>
      <c r="BD19" s="621"/>
      <c r="BE19" s="621"/>
      <c r="BF19" s="622"/>
      <c r="BG19" s="623" t="s">
        <v>235</v>
      </c>
      <c r="BH19" s="624"/>
      <c r="BI19" s="624"/>
      <c r="BJ19" s="624"/>
      <c r="BK19" s="624"/>
      <c r="BL19" s="624"/>
      <c r="BM19" s="624"/>
      <c r="BN19" s="625"/>
      <c r="BO19" s="626" t="s">
        <v>235</v>
      </c>
      <c r="BP19" s="626"/>
      <c r="BQ19" s="626"/>
      <c r="BR19" s="626"/>
      <c r="BS19" s="627" t="s">
        <v>147</v>
      </c>
      <c r="BT19" s="627"/>
      <c r="BU19" s="627"/>
      <c r="BV19" s="627"/>
      <c r="BW19" s="627"/>
      <c r="BX19" s="627"/>
      <c r="BY19" s="627"/>
      <c r="BZ19" s="627"/>
      <c r="CA19" s="627"/>
      <c r="CB19" s="631"/>
      <c r="CD19" s="620" t="s">
        <v>274</v>
      </c>
      <c r="CE19" s="621"/>
      <c r="CF19" s="621"/>
      <c r="CG19" s="621"/>
      <c r="CH19" s="621"/>
      <c r="CI19" s="621"/>
      <c r="CJ19" s="621"/>
      <c r="CK19" s="621"/>
      <c r="CL19" s="621"/>
      <c r="CM19" s="621"/>
      <c r="CN19" s="621"/>
      <c r="CO19" s="621"/>
      <c r="CP19" s="621"/>
      <c r="CQ19" s="622"/>
      <c r="CR19" s="623" t="s">
        <v>235</v>
      </c>
      <c r="CS19" s="624"/>
      <c r="CT19" s="624"/>
      <c r="CU19" s="624"/>
      <c r="CV19" s="624"/>
      <c r="CW19" s="624"/>
      <c r="CX19" s="624"/>
      <c r="CY19" s="625"/>
      <c r="CZ19" s="626" t="s">
        <v>235</v>
      </c>
      <c r="DA19" s="626"/>
      <c r="DB19" s="626"/>
      <c r="DC19" s="626"/>
      <c r="DD19" s="632" t="s">
        <v>147</v>
      </c>
      <c r="DE19" s="624"/>
      <c r="DF19" s="624"/>
      <c r="DG19" s="624"/>
      <c r="DH19" s="624"/>
      <c r="DI19" s="624"/>
      <c r="DJ19" s="624"/>
      <c r="DK19" s="624"/>
      <c r="DL19" s="624"/>
      <c r="DM19" s="624"/>
      <c r="DN19" s="624"/>
      <c r="DO19" s="624"/>
      <c r="DP19" s="625"/>
      <c r="DQ19" s="632" t="s">
        <v>147</v>
      </c>
      <c r="DR19" s="624"/>
      <c r="DS19" s="624"/>
      <c r="DT19" s="624"/>
      <c r="DU19" s="624"/>
      <c r="DV19" s="624"/>
      <c r="DW19" s="624"/>
      <c r="DX19" s="624"/>
      <c r="DY19" s="624"/>
      <c r="DZ19" s="624"/>
      <c r="EA19" s="624"/>
      <c r="EB19" s="624"/>
      <c r="EC19" s="633"/>
    </row>
    <row r="20" spans="2:133" ht="11.25" customHeight="1" x14ac:dyDescent="0.2">
      <c r="B20" s="636" t="s">
        <v>275</v>
      </c>
      <c r="C20" s="637"/>
      <c r="D20" s="637"/>
      <c r="E20" s="637"/>
      <c r="F20" s="637"/>
      <c r="G20" s="637"/>
      <c r="H20" s="637"/>
      <c r="I20" s="637"/>
      <c r="J20" s="637"/>
      <c r="K20" s="637"/>
      <c r="L20" s="637"/>
      <c r="M20" s="637"/>
      <c r="N20" s="637"/>
      <c r="O20" s="637"/>
      <c r="P20" s="637"/>
      <c r="Q20" s="638"/>
      <c r="R20" s="623">
        <v>8475</v>
      </c>
      <c r="S20" s="624"/>
      <c r="T20" s="624"/>
      <c r="U20" s="624"/>
      <c r="V20" s="624"/>
      <c r="W20" s="624"/>
      <c r="X20" s="624"/>
      <c r="Y20" s="625"/>
      <c r="Z20" s="626">
        <v>0</v>
      </c>
      <c r="AA20" s="626"/>
      <c r="AB20" s="626"/>
      <c r="AC20" s="626"/>
      <c r="AD20" s="627">
        <v>8475</v>
      </c>
      <c r="AE20" s="627"/>
      <c r="AF20" s="627"/>
      <c r="AG20" s="627"/>
      <c r="AH20" s="627"/>
      <c r="AI20" s="627"/>
      <c r="AJ20" s="627"/>
      <c r="AK20" s="627"/>
      <c r="AL20" s="628">
        <v>0.1</v>
      </c>
      <c r="AM20" s="629"/>
      <c r="AN20" s="629"/>
      <c r="AO20" s="630"/>
      <c r="AP20" s="620" t="s">
        <v>276</v>
      </c>
      <c r="AQ20" s="621"/>
      <c r="AR20" s="621"/>
      <c r="AS20" s="621"/>
      <c r="AT20" s="621"/>
      <c r="AU20" s="621"/>
      <c r="AV20" s="621"/>
      <c r="AW20" s="621"/>
      <c r="AX20" s="621"/>
      <c r="AY20" s="621"/>
      <c r="AZ20" s="621"/>
      <c r="BA20" s="621"/>
      <c r="BB20" s="621"/>
      <c r="BC20" s="621"/>
      <c r="BD20" s="621"/>
      <c r="BE20" s="621"/>
      <c r="BF20" s="622"/>
      <c r="BG20" s="623" t="s">
        <v>147</v>
      </c>
      <c r="BH20" s="624"/>
      <c r="BI20" s="624"/>
      <c r="BJ20" s="624"/>
      <c r="BK20" s="624"/>
      <c r="BL20" s="624"/>
      <c r="BM20" s="624"/>
      <c r="BN20" s="625"/>
      <c r="BO20" s="626" t="s">
        <v>235</v>
      </c>
      <c r="BP20" s="626"/>
      <c r="BQ20" s="626"/>
      <c r="BR20" s="626"/>
      <c r="BS20" s="627" t="s">
        <v>147</v>
      </c>
      <c r="BT20" s="627"/>
      <c r="BU20" s="627"/>
      <c r="BV20" s="627"/>
      <c r="BW20" s="627"/>
      <c r="BX20" s="627"/>
      <c r="BY20" s="627"/>
      <c r="BZ20" s="627"/>
      <c r="CA20" s="627"/>
      <c r="CB20" s="631"/>
      <c r="CD20" s="620" t="s">
        <v>277</v>
      </c>
      <c r="CE20" s="621"/>
      <c r="CF20" s="621"/>
      <c r="CG20" s="621"/>
      <c r="CH20" s="621"/>
      <c r="CI20" s="621"/>
      <c r="CJ20" s="621"/>
      <c r="CK20" s="621"/>
      <c r="CL20" s="621"/>
      <c r="CM20" s="621"/>
      <c r="CN20" s="621"/>
      <c r="CO20" s="621"/>
      <c r="CP20" s="621"/>
      <c r="CQ20" s="622"/>
      <c r="CR20" s="623">
        <v>20611750</v>
      </c>
      <c r="CS20" s="624"/>
      <c r="CT20" s="624"/>
      <c r="CU20" s="624"/>
      <c r="CV20" s="624"/>
      <c r="CW20" s="624"/>
      <c r="CX20" s="624"/>
      <c r="CY20" s="625"/>
      <c r="CZ20" s="626">
        <v>100</v>
      </c>
      <c r="DA20" s="626"/>
      <c r="DB20" s="626"/>
      <c r="DC20" s="626"/>
      <c r="DD20" s="632">
        <v>2003959</v>
      </c>
      <c r="DE20" s="624"/>
      <c r="DF20" s="624"/>
      <c r="DG20" s="624"/>
      <c r="DH20" s="624"/>
      <c r="DI20" s="624"/>
      <c r="DJ20" s="624"/>
      <c r="DK20" s="624"/>
      <c r="DL20" s="624"/>
      <c r="DM20" s="624"/>
      <c r="DN20" s="624"/>
      <c r="DO20" s="624"/>
      <c r="DP20" s="625"/>
      <c r="DQ20" s="632">
        <v>14060291</v>
      </c>
      <c r="DR20" s="624"/>
      <c r="DS20" s="624"/>
      <c r="DT20" s="624"/>
      <c r="DU20" s="624"/>
      <c r="DV20" s="624"/>
      <c r="DW20" s="624"/>
      <c r="DX20" s="624"/>
      <c r="DY20" s="624"/>
      <c r="DZ20" s="624"/>
      <c r="EA20" s="624"/>
      <c r="EB20" s="624"/>
      <c r="EC20" s="633"/>
    </row>
    <row r="21" spans="2:133" ht="11.25" customHeight="1" x14ac:dyDescent="0.2">
      <c r="B21" s="620" t="s">
        <v>278</v>
      </c>
      <c r="C21" s="621"/>
      <c r="D21" s="621"/>
      <c r="E21" s="621"/>
      <c r="F21" s="621"/>
      <c r="G21" s="621"/>
      <c r="H21" s="621"/>
      <c r="I21" s="621"/>
      <c r="J21" s="621"/>
      <c r="K21" s="621"/>
      <c r="L21" s="621"/>
      <c r="M21" s="621"/>
      <c r="N21" s="621"/>
      <c r="O21" s="621"/>
      <c r="P21" s="621"/>
      <c r="Q21" s="622"/>
      <c r="R21" s="623">
        <v>4257480</v>
      </c>
      <c r="S21" s="624"/>
      <c r="T21" s="624"/>
      <c r="U21" s="624"/>
      <c r="V21" s="624"/>
      <c r="W21" s="624"/>
      <c r="X21" s="624"/>
      <c r="Y21" s="625"/>
      <c r="Z21" s="626">
        <v>19.100000000000001</v>
      </c>
      <c r="AA21" s="626"/>
      <c r="AB21" s="626"/>
      <c r="AC21" s="626"/>
      <c r="AD21" s="627">
        <v>3911108</v>
      </c>
      <c r="AE21" s="627"/>
      <c r="AF21" s="627"/>
      <c r="AG21" s="627"/>
      <c r="AH21" s="627"/>
      <c r="AI21" s="627"/>
      <c r="AJ21" s="627"/>
      <c r="AK21" s="627"/>
      <c r="AL21" s="628">
        <v>31.2</v>
      </c>
      <c r="AM21" s="629"/>
      <c r="AN21" s="629"/>
      <c r="AO21" s="630"/>
      <c r="AP21" s="620" t="s">
        <v>279</v>
      </c>
      <c r="AQ21" s="639"/>
      <c r="AR21" s="639"/>
      <c r="AS21" s="639"/>
      <c r="AT21" s="639"/>
      <c r="AU21" s="639"/>
      <c r="AV21" s="639"/>
      <c r="AW21" s="639"/>
      <c r="AX21" s="639"/>
      <c r="AY21" s="639"/>
      <c r="AZ21" s="639"/>
      <c r="BA21" s="639"/>
      <c r="BB21" s="639"/>
      <c r="BC21" s="639"/>
      <c r="BD21" s="639"/>
      <c r="BE21" s="639"/>
      <c r="BF21" s="640"/>
      <c r="BG21" s="623" t="s">
        <v>235</v>
      </c>
      <c r="BH21" s="624"/>
      <c r="BI21" s="624"/>
      <c r="BJ21" s="624"/>
      <c r="BK21" s="624"/>
      <c r="BL21" s="624"/>
      <c r="BM21" s="624"/>
      <c r="BN21" s="625"/>
      <c r="BO21" s="626" t="s">
        <v>147</v>
      </c>
      <c r="BP21" s="626"/>
      <c r="BQ21" s="626"/>
      <c r="BR21" s="626"/>
      <c r="BS21" s="627" t="s">
        <v>235</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280</v>
      </c>
      <c r="C22" s="621"/>
      <c r="D22" s="621"/>
      <c r="E22" s="621"/>
      <c r="F22" s="621"/>
      <c r="G22" s="621"/>
      <c r="H22" s="621"/>
      <c r="I22" s="621"/>
      <c r="J22" s="621"/>
      <c r="K22" s="621"/>
      <c r="L22" s="621"/>
      <c r="M22" s="621"/>
      <c r="N22" s="621"/>
      <c r="O22" s="621"/>
      <c r="P22" s="621"/>
      <c r="Q22" s="622"/>
      <c r="R22" s="623">
        <v>3911108</v>
      </c>
      <c r="S22" s="624"/>
      <c r="T22" s="624"/>
      <c r="U22" s="624"/>
      <c r="V22" s="624"/>
      <c r="W22" s="624"/>
      <c r="X22" s="624"/>
      <c r="Y22" s="625"/>
      <c r="Z22" s="626">
        <v>17.600000000000001</v>
      </c>
      <c r="AA22" s="626"/>
      <c r="AB22" s="626"/>
      <c r="AC22" s="626"/>
      <c r="AD22" s="627">
        <v>3911108</v>
      </c>
      <c r="AE22" s="627"/>
      <c r="AF22" s="627"/>
      <c r="AG22" s="627"/>
      <c r="AH22" s="627"/>
      <c r="AI22" s="627"/>
      <c r="AJ22" s="627"/>
      <c r="AK22" s="627"/>
      <c r="AL22" s="628">
        <v>31.2</v>
      </c>
      <c r="AM22" s="629"/>
      <c r="AN22" s="629"/>
      <c r="AO22" s="630"/>
      <c r="AP22" s="620" t="s">
        <v>281</v>
      </c>
      <c r="AQ22" s="639"/>
      <c r="AR22" s="639"/>
      <c r="AS22" s="639"/>
      <c r="AT22" s="639"/>
      <c r="AU22" s="639"/>
      <c r="AV22" s="639"/>
      <c r="AW22" s="639"/>
      <c r="AX22" s="639"/>
      <c r="AY22" s="639"/>
      <c r="AZ22" s="639"/>
      <c r="BA22" s="639"/>
      <c r="BB22" s="639"/>
      <c r="BC22" s="639"/>
      <c r="BD22" s="639"/>
      <c r="BE22" s="639"/>
      <c r="BF22" s="640"/>
      <c r="BG22" s="623" t="s">
        <v>235</v>
      </c>
      <c r="BH22" s="624"/>
      <c r="BI22" s="624"/>
      <c r="BJ22" s="624"/>
      <c r="BK22" s="624"/>
      <c r="BL22" s="624"/>
      <c r="BM22" s="624"/>
      <c r="BN22" s="625"/>
      <c r="BO22" s="626" t="s">
        <v>147</v>
      </c>
      <c r="BP22" s="626"/>
      <c r="BQ22" s="626"/>
      <c r="BR22" s="626"/>
      <c r="BS22" s="627" t="s">
        <v>235</v>
      </c>
      <c r="BT22" s="627"/>
      <c r="BU22" s="627"/>
      <c r="BV22" s="627"/>
      <c r="BW22" s="627"/>
      <c r="BX22" s="627"/>
      <c r="BY22" s="627"/>
      <c r="BZ22" s="627"/>
      <c r="CA22" s="627"/>
      <c r="CB22" s="631"/>
      <c r="CD22" s="605" t="s">
        <v>282</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283</v>
      </c>
      <c r="C23" s="621"/>
      <c r="D23" s="621"/>
      <c r="E23" s="621"/>
      <c r="F23" s="621"/>
      <c r="G23" s="621"/>
      <c r="H23" s="621"/>
      <c r="I23" s="621"/>
      <c r="J23" s="621"/>
      <c r="K23" s="621"/>
      <c r="L23" s="621"/>
      <c r="M23" s="621"/>
      <c r="N23" s="621"/>
      <c r="O23" s="621"/>
      <c r="P23" s="621"/>
      <c r="Q23" s="622"/>
      <c r="R23" s="623">
        <v>340767</v>
      </c>
      <c r="S23" s="624"/>
      <c r="T23" s="624"/>
      <c r="U23" s="624"/>
      <c r="V23" s="624"/>
      <c r="W23" s="624"/>
      <c r="X23" s="624"/>
      <c r="Y23" s="625"/>
      <c r="Z23" s="626">
        <v>1.5</v>
      </c>
      <c r="AA23" s="626"/>
      <c r="AB23" s="626"/>
      <c r="AC23" s="626"/>
      <c r="AD23" s="627" t="s">
        <v>235</v>
      </c>
      <c r="AE23" s="627"/>
      <c r="AF23" s="627"/>
      <c r="AG23" s="627"/>
      <c r="AH23" s="627"/>
      <c r="AI23" s="627"/>
      <c r="AJ23" s="627"/>
      <c r="AK23" s="627"/>
      <c r="AL23" s="628" t="s">
        <v>147</v>
      </c>
      <c r="AM23" s="629"/>
      <c r="AN23" s="629"/>
      <c r="AO23" s="630"/>
      <c r="AP23" s="620" t="s">
        <v>284</v>
      </c>
      <c r="AQ23" s="639"/>
      <c r="AR23" s="639"/>
      <c r="AS23" s="639"/>
      <c r="AT23" s="639"/>
      <c r="AU23" s="639"/>
      <c r="AV23" s="639"/>
      <c r="AW23" s="639"/>
      <c r="AX23" s="639"/>
      <c r="AY23" s="639"/>
      <c r="AZ23" s="639"/>
      <c r="BA23" s="639"/>
      <c r="BB23" s="639"/>
      <c r="BC23" s="639"/>
      <c r="BD23" s="639"/>
      <c r="BE23" s="639"/>
      <c r="BF23" s="640"/>
      <c r="BG23" s="623" t="s">
        <v>139</v>
      </c>
      <c r="BH23" s="624"/>
      <c r="BI23" s="624"/>
      <c r="BJ23" s="624"/>
      <c r="BK23" s="624"/>
      <c r="BL23" s="624"/>
      <c r="BM23" s="624"/>
      <c r="BN23" s="625"/>
      <c r="BO23" s="626" t="s">
        <v>147</v>
      </c>
      <c r="BP23" s="626"/>
      <c r="BQ23" s="626"/>
      <c r="BR23" s="626"/>
      <c r="BS23" s="627" t="s">
        <v>147</v>
      </c>
      <c r="BT23" s="627"/>
      <c r="BU23" s="627"/>
      <c r="BV23" s="627"/>
      <c r="BW23" s="627"/>
      <c r="BX23" s="627"/>
      <c r="BY23" s="627"/>
      <c r="BZ23" s="627"/>
      <c r="CA23" s="627"/>
      <c r="CB23" s="631"/>
      <c r="CD23" s="605" t="s">
        <v>223</v>
      </c>
      <c r="CE23" s="606"/>
      <c r="CF23" s="606"/>
      <c r="CG23" s="606"/>
      <c r="CH23" s="606"/>
      <c r="CI23" s="606"/>
      <c r="CJ23" s="606"/>
      <c r="CK23" s="606"/>
      <c r="CL23" s="606"/>
      <c r="CM23" s="606"/>
      <c r="CN23" s="606"/>
      <c r="CO23" s="606"/>
      <c r="CP23" s="606"/>
      <c r="CQ23" s="607"/>
      <c r="CR23" s="605" t="s">
        <v>285</v>
      </c>
      <c r="CS23" s="606"/>
      <c r="CT23" s="606"/>
      <c r="CU23" s="606"/>
      <c r="CV23" s="606"/>
      <c r="CW23" s="606"/>
      <c r="CX23" s="606"/>
      <c r="CY23" s="607"/>
      <c r="CZ23" s="605" t="s">
        <v>286</v>
      </c>
      <c r="DA23" s="606"/>
      <c r="DB23" s="606"/>
      <c r="DC23" s="607"/>
      <c r="DD23" s="605" t="s">
        <v>287</v>
      </c>
      <c r="DE23" s="606"/>
      <c r="DF23" s="606"/>
      <c r="DG23" s="606"/>
      <c r="DH23" s="606"/>
      <c r="DI23" s="606"/>
      <c r="DJ23" s="606"/>
      <c r="DK23" s="607"/>
      <c r="DL23" s="650" t="s">
        <v>288</v>
      </c>
      <c r="DM23" s="651"/>
      <c r="DN23" s="651"/>
      <c r="DO23" s="651"/>
      <c r="DP23" s="651"/>
      <c r="DQ23" s="651"/>
      <c r="DR23" s="651"/>
      <c r="DS23" s="651"/>
      <c r="DT23" s="651"/>
      <c r="DU23" s="651"/>
      <c r="DV23" s="652"/>
      <c r="DW23" s="605" t="s">
        <v>289</v>
      </c>
      <c r="DX23" s="606"/>
      <c r="DY23" s="606"/>
      <c r="DZ23" s="606"/>
      <c r="EA23" s="606"/>
      <c r="EB23" s="606"/>
      <c r="EC23" s="607"/>
    </row>
    <row r="24" spans="2:133" ht="11.25" customHeight="1" x14ac:dyDescent="0.2">
      <c r="B24" s="620" t="s">
        <v>290</v>
      </c>
      <c r="C24" s="621"/>
      <c r="D24" s="621"/>
      <c r="E24" s="621"/>
      <c r="F24" s="621"/>
      <c r="G24" s="621"/>
      <c r="H24" s="621"/>
      <c r="I24" s="621"/>
      <c r="J24" s="621"/>
      <c r="K24" s="621"/>
      <c r="L24" s="621"/>
      <c r="M24" s="621"/>
      <c r="N24" s="621"/>
      <c r="O24" s="621"/>
      <c r="P24" s="621"/>
      <c r="Q24" s="622"/>
      <c r="R24" s="623">
        <v>5605</v>
      </c>
      <c r="S24" s="624"/>
      <c r="T24" s="624"/>
      <c r="U24" s="624"/>
      <c r="V24" s="624"/>
      <c r="W24" s="624"/>
      <c r="X24" s="624"/>
      <c r="Y24" s="625"/>
      <c r="Z24" s="626">
        <v>0</v>
      </c>
      <c r="AA24" s="626"/>
      <c r="AB24" s="626"/>
      <c r="AC24" s="626"/>
      <c r="AD24" s="627" t="s">
        <v>235</v>
      </c>
      <c r="AE24" s="627"/>
      <c r="AF24" s="627"/>
      <c r="AG24" s="627"/>
      <c r="AH24" s="627"/>
      <c r="AI24" s="627"/>
      <c r="AJ24" s="627"/>
      <c r="AK24" s="627"/>
      <c r="AL24" s="628" t="s">
        <v>235</v>
      </c>
      <c r="AM24" s="629"/>
      <c r="AN24" s="629"/>
      <c r="AO24" s="630"/>
      <c r="AP24" s="620" t="s">
        <v>291</v>
      </c>
      <c r="AQ24" s="639"/>
      <c r="AR24" s="639"/>
      <c r="AS24" s="639"/>
      <c r="AT24" s="639"/>
      <c r="AU24" s="639"/>
      <c r="AV24" s="639"/>
      <c r="AW24" s="639"/>
      <c r="AX24" s="639"/>
      <c r="AY24" s="639"/>
      <c r="AZ24" s="639"/>
      <c r="BA24" s="639"/>
      <c r="BB24" s="639"/>
      <c r="BC24" s="639"/>
      <c r="BD24" s="639"/>
      <c r="BE24" s="639"/>
      <c r="BF24" s="640"/>
      <c r="BG24" s="623" t="s">
        <v>235</v>
      </c>
      <c r="BH24" s="624"/>
      <c r="BI24" s="624"/>
      <c r="BJ24" s="624"/>
      <c r="BK24" s="624"/>
      <c r="BL24" s="624"/>
      <c r="BM24" s="624"/>
      <c r="BN24" s="625"/>
      <c r="BO24" s="626" t="s">
        <v>139</v>
      </c>
      <c r="BP24" s="626"/>
      <c r="BQ24" s="626"/>
      <c r="BR24" s="626"/>
      <c r="BS24" s="627" t="s">
        <v>147</v>
      </c>
      <c r="BT24" s="627"/>
      <c r="BU24" s="627"/>
      <c r="BV24" s="627"/>
      <c r="BW24" s="627"/>
      <c r="BX24" s="627"/>
      <c r="BY24" s="627"/>
      <c r="BZ24" s="627"/>
      <c r="CA24" s="627"/>
      <c r="CB24" s="631"/>
      <c r="CD24" s="609" t="s">
        <v>292</v>
      </c>
      <c r="CE24" s="610"/>
      <c r="CF24" s="610"/>
      <c r="CG24" s="610"/>
      <c r="CH24" s="610"/>
      <c r="CI24" s="610"/>
      <c r="CJ24" s="610"/>
      <c r="CK24" s="610"/>
      <c r="CL24" s="610"/>
      <c r="CM24" s="610"/>
      <c r="CN24" s="610"/>
      <c r="CO24" s="610"/>
      <c r="CP24" s="610"/>
      <c r="CQ24" s="611"/>
      <c r="CR24" s="612">
        <v>9585256</v>
      </c>
      <c r="CS24" s="613"/>
      <c r="CT24" s="613"/>
      <c r="CU24" s="613"/>
      <c r="CV24" s="613"/>
      <c r="CW24" s="613"/>
      <c r="CX24" s="613"/>
      <c r="CY24" s="614"/>
      <c r="CZ24" s="617">
        <v>46.5</v>
      </c>
      <c r="DA24" s="618"/>
      <c r="DB24" s="618"/>
      <c r="DC24" s="634"/>
      <c r="DD24" s="658">
        <v>5947040</v>
      </c>
      <c r="DE24" s="613"/>
      <c r="DF24" s="613"/>
      <c r="DG24" s="613"/>
      <c r="DH24" s="613"/>
      <c r="DI24" s="613"/>
      <c r="DJ24" s="613"/>
      <c r="DK24" s="614"/>
      <c r="DL24" s="658">
        <v>5900722</v>
      </c>
      <c r="DM24" s="613"/>
      <c r="DN24" s="613"/>
      <c r="DO24" s="613"/>
      <c r="DP24" s="613"/>
      <c r="DQ24" s="613"/>
      <c r="DR24" s="613"/>
      <c r="DS24" s="613"/>
      <c r="DT24" s="613"/>
      <c r="DU24" s="613"/>
      <c r="DV24" s="614"/>
      <c r="DW24" s="617">
        <v>46.3</v>
      </c>
      <c r="DX24" s="618"/>
      <c r="DY24" s="618"/>
      <c r="DZ24" s="618"/>
      <c r="EA24" s="618"/>
      <c r="EB24" s="618"/>
      <c r="EC24" s="619"/>
    </row>
    <row r="25" spans="2:133" ht="11.25" customHeight="1" x14ac:dyDescent="0.2">
      <c r="B25" s="620" t="s">
        <v>293</v>
      </c>
      <c r="C25" s="621"/>
      <c r="D25" s="621"/>
      <c r="E25" s="621"/>
      <c r="F25" s="621"/>
      <c r="G25" s="621"/>
      <c r="H25" s="621"/>
      <c r="I25" s="621"/>
      <c r="J25" s="621"/>
      <c r="K25" s="621"/>
      <c r="L25" s="621"/>
      <c r="M25" s="621"/>
      <c r="N25" s="621"/>
      <c r="O25" s="621"/>
      <c r="P25" s="621"/>
      <c r="Q25" s="622"/>
      <c r="R25" s="623">
        <v>12533648</v>
      </c>
      <c r="S25" s="624"/>
      <c r="T25" s="624"/>
      <c r="U25" s="624"/>
      <c r="V25" s="624"/>
      <c r="W25" s="624"/>
      <c r="X25" s="624"/>
      <c r="Y25" s="625"/>
      <c r="Z25" s="626">
        <v>56.3</v>
      </c>
      <c r="AA25" s="626"/>
      <c r="AB25" s="626"/>
      <c r="AC25" s="626"/>
      <c r="AD25" s="627">
        <v>12187276</v>
      </c>
      <c r="AE25" s="627"/>
      <c r="AF25" s="627"/>
      <c r="AG25" s="627"/>
      <c r="AH25" s="627"/>
      <c r="AI25" s="627"/>
      <c r="AJ25" s="627"/>
      <c r="AK25" s="627"/>
      <c r="AL25" s="628">
        <v>97.2</v>
      </c>
      <c r="AM25" s="629"/>
      <c r="AN25" s="629"/>
      <c r="AO25" s="630"/>
      <c r="AP25" s="620" t="s">
        <v>294</v>
      </c>
      <c r="AQ25" s="639"/>
      <c r="AR25" s="639"/>
      <c r="AS25" s="639"/>
      <c r="AT25" s="639"/>
      <c r="AU25" s="639"/>
      <c r="AV25" s="639"/>
      <c r="AW25" s="639"/>
      <c r="AX25" s="639"/>
      <c r="AY25" s="639"/>
      <c r="AZ25" s="639"/>
      <c r="BA25" s="639"/>
      <c r="BB25" s="639"/>
      <c r="BC25" s="639"/>
      <c r="BD25" s="639"/>
      <c r="BE25" s="639"/>
      <c r="BF25" s="640"/>
      <c r="BG25" s="623" t="s">
        <v>147</v>
      </c>
      <c r="BH25" s="624"/>
      <c r="BI25" s="624"/>
      <c r="BJ25" s="624"/>
      <c r="BK25" s="624"/>
      <c r="BL25" s="624"/>
      <c r="BM25" s="624"/>
      <c r="BN25" s="625"/>
      <c r="BO25" s="626" t="s">
        <v>147</v>
      </c>
      <c r="BP25" s="626"/>
      <c r="BQ25" s="626"/>
      <c r="BR25" s="626"/>
      <c r="BS25" s="627" t="s">
        <v>147</v>
      </c>
      <c r="BT25" s="627"/>
      <c r="BU25" s="627"/>
      <c r="BV25" s="627"/>
      <c r="BW25" s="627"/>
      <c r="BX25" s="627"/>
      <c r="BY25" s="627"/>
      <c r="BZ25" s="627"/>
      <c r="CA25" s="627"/>
      <c r="CB25" s="631"/>
      <c r="CD25" s="620" t="s">
        <v>295</v>
      </c>
      <c r="CE25" s="621"/>
      <c r="CF25" s="621"/>
      <c r="CG25" s="621"/>
      <c r="CH25" s="621"/>
      <c r="CI25" s="621"/>
      <c r="CJ25" s="621"/>
      <c r="CK25" s="621"/>
      <c r="CL25" s="621"/>
      <c r="CM25" s="621"/>
      <c r="CN25" s="621"/>
      <c r="CO25" s="621"/>
      <c r="CP25" s="621"/>
      <c r="CQ25" s="622"/>
      <c r="CR25" s="623">
        <v>3207765</v>
      </c>
      <c r="CS25" s="655"/>
      <c r="CT25" s="655"/>
      <c r="CU25" s="655"/>
      <c r="CV25" s="655"/>
      <c r="CW25" s="655"/>
      <c r="CX25" s="655"/>
      <c r="CY25" s="656"/>
      <c r="CZ25" s="628">
        <v>15.6</v>
      </c>
      <c r="DA25" s="653"/>
      <c r="DB25" s="653"/>
      <c r="DC25" s="657"/>
      <c r="DD25" s="632">
        <v>3052582</v>
      </c>
      <c r="DE25" s="655"/>
      <c r="DF25" s="655"/>
      <c r="DG25" s="655"/>
      <c r="DH25" s="655"/>
      <c r="DI25" s="655"/>
      <c r="DJ25" s="655"/>
      <c r="DK25" s="656"/>
      <c r="DL25" s="632">
        <v>3015867</v>
      </c>
      <c r="DM25" s="655"/>
      <c r="DN25" s="655"/>
      <c r="DO25" s="655"/>
      <c r="DP25" s="655"/>
      <c r="DQ25" s="655"/>
      <c r="DR25" s="655"/>
      <c r="DS25" s="655"/>
      <c r="DT25" s="655"/>
      <c r="DU25" s="655"/>
      <c r="DV25" s="656"/>
      <c r="DW25" s="628">
        <v>23.6</v>
      </c>
      <c r="DX25" s="653"/>
      <c r="DY25" s="653"/>
      <c r="DZ25" s="653"/>
      <c r="EA25" s="653"/>
      <c r="EB25" s="653"/>
      <c r="EC25" s="654"/>
    </row>
    <row r="26" spans="2:133" ht="11.25" customHeight="1" x14ac:dyDescent="0.2">
      <c r="B26" s="620" t="s">
        <v>296</v>
      </c>
      <c r="C26" s="621"/>
      <c r="D26" s="621"/>
      <c r="E26" s="621"/>
      <c r="F26" s="621"/>
      <c r="G26" s="621"/>
      <c r="H26" s="621"/>
      <c r="I26" s="621"/>
      <c r="J26" s="621"/>
      <c r="K26" s="621"/>
      <c r="L26" s="621"/>
      <c r="M26" s="621"/>
      <c r="N26" s="621"/>
      <c r="O26" s="621"/>
      <c r="P26" s="621"/>
      <c r="Q26" s="622"/>
      <c r="R26" s="623">
        <v>6879</v>
      </c>
      <c r="S26" s="624"/>
      <c r="T26" s="624"/>
      <c r="U26" s="624"/>
      <c r="V26" s="624"/>
      <c r="W26" s="624"/>
      <c r="X26" s="624"/>
      <c r="Y26" s="625"/>
      <c r="Z26" s="626">
        <v>0</v>
      </c>
      <c r="AA26" s="626"/>
      <c r="AB26" s="626"/>
      <c r="AC26" s="626"/>
      <c r="AD26" s="627">
        <v>6879</v>
      </c>
      <c r="AE26" s="627"/>
      <c r="AF26" s="627"/>
      <c r="AG26" s="627"/>
      <c r="AH26" s="627"/>
      <c r="AI26" s="627"/>
      <c r="AJ26" s="627"/>
      <c r="AK26" s="627"/>
      <c r="AL26" s="628">
        <v>0.1</v>
      </c>
      <c r="AM26" s="629"/>
      <c r="AN26" s="629"/>
      <c r="AO26" s="630"/>
      <c r="AP26" s="620" t="s">
        <v>297</v>
      </c>
      <c r="AQ26" s="639"/>
      <c r="AR26" s="639"/>
      <c r="AS26" s="639"/>
      <c r="AT26" s="639"/>
      <c r="AU26" s="639"/>
      <c r="AV26" s="639"/>
      <c r="AW26" s="639"/>
      <c r="AX26" s="639"/>
      <c r="AY26" s="639"/>
      <c r="AZ26" s="639"/>
      <c r="BA26" s="639"/>
      <c r="BB26" s="639"/>
      <c r="BC26" s="639"/>
      <c r="BD26" s="639"/>
      <c r="BE26" s="639"/>
      <c r="BF26" s="640"/>
      <c r="BG26" s="623" t="s">
        <v>147</v>
      </c>
      <c r="BH26" s="624"/>
      <c r="BI26" s="624"/>
      <c r="BJ26" s="624"/>
      <c r="BK26" s="624"/>
      <c r="BL26" s="624"/>
      <c r="BM26" s="624"/>
      <c r="BN26" s="625"/>
      <c r="BO26" s="626" t="s">
        <v>147</v>
      </c>
      <c r="BP26" s="626"/>
      <c r="BQ26" s="626"/>
      <c r="BR26" s="626"/>
      <c r="BS26" s="627" t="s">
        <v>147</v>
      </c>
      <c r="BT26" s="627"/>
      <c r="BU26" s="627"/>
      <c r="BV26" s="627"/>
      <c r="BW26" s="627"/>
      <c r="BX26" s="627"/>
      <c r="BY26" s="627"/>
      <c r="BZ26" s="627"/>
      <c r="CA26" s="627"/>
      <c r="CB26" s="631"/>
      <c r="CD26" s="620" t="s">
        <v>298</v>
      </c>
      <c r="CE26" s="621"/>
      <c r="CF26" s="621"/>
      <c r="CG26" s="621"/>
      <c r="CH26" s="621"/>
      <c r="CI26" s="621"/>
      <c r="CJ26" s="621"/>
      <c r="CK26" s="621"/>
      <c r="CL26" s="621"/>
      <c r="CM26" s="621"/>
      <c r="CN26" s="621"/>
      <c r="CO26" s="621"/>
      <c r="CP26" s="621"/>
      <c r="CQ26" s="622"/>
      <c r="CR26" s="623">
        <v>1897734</v>
      </c>
      <c r="CS26" s="624"/>
      <c r="CT26" s="624"/>
      <c r="CU26" s="624"/>
      <c r="CV26" s="624"/>
      <c r="CW26" s="624"/>
      <c r="CX26" s="624"/>
      <c r="CY26" s="625"/>
      <c r="CZ26" s="628">
        <v>9.1999999999999993</v>
      </c>
      <c r="DA26" s="653"/>
      <c r="DB26" s="653"/>
      <c r="DC26" s="657"/>
      <c r="DD26" s="632">
        <v>1778861</v>
      </c>
      <c r="DE26" s="624"/>
      <c r="DF26" s="624"/>
      <c r="DG26" s="624"/>
      <c r="DH26" s="624"/>
      <c r="DI26" s="624"/>
      <c r="DJ26" s="624"/>
      <c r="DK26" s="625"/>
      <c r="DL26" s="632" t="s">
        <v>147</v>
      </c>
      <c r="DM26" s="624"/>
      <c r="DN26" s="624"/>
      <c r="DO26" s="624"/>
      <c r="DP26" s="624"/>
      <c r="DQ26" s="624"/>
      <c r="DR26" s="624"/>
      <c r="DS26" s="624"/>
      <c r="DT26" s="624"/>
      <c r="DU26" s="624"/>
      <c r="DV26" s="625"/>
      <c r="DW26" s="628" t="s">
        <v>147</v>
      </c>
      <c r="DX26" s="653"/>
      <c r="DY26" s="653"/>
      <c r="DZ26" s="653"/>
      <c r="EA26" s="653"/>
      <c r="EB26" s="653"/>
      <c r="EC26" s="654"/>
    </row>
    <row r="27" spans="2:133" ht="11.25" customHeight="1" x14ac:dyDescent="0.2">
      <c r="B27" s="620" t="s">
        <v>299</v>
      </c>
      <c r="C27" s="621"/>
      <c r="D27" s="621"/>
      <c r="E27" s="621"/>
      <c r="F27" s="621"/>
      <c r="G27" s="621"/>
      <c r="H27" s="621"/>
      <c r="I27" s="621"/>
      <c r="J27" s="621"/>
      <c r="K27" s="621"/>
      <c r="L27" s="621"/>
      <c r="M27" s="621"/>
      <c r="N27" s="621"/>
      <c r="O27" s="621"/>
      <c r="P27" s="621"/>
      <c r="Q27" s="622"/>
      <c r="R27" s="623">
        <v>99107</v>
      </c>
      <c r="S27" s="624"/>
      <c r="T27" s="624"/>
      <c r="U27" s="624"/>
      <c r="V27" s="624"/>
      <c r="W27" s="624"/>
      <c r="X27" s="624"/>
      <c r="Y27" s="625"/>
      <c r="Z27" s="626">
        <v>0.4</v>
      </c>
      <c r="AA27" s="626"/>
      <c r="AB27" s="626"/>
      <c r="AC27" s="626"/>
      <c r="AD27" s="627">
        <v>8701</v>
      </c>
      <c r="AE27" s="627"/>
      <c r="AF27" s="627"/>
      <c r="AG27" s="627"/>
      <c r="AH27" s="627"/>
      <c r="AI27" s="627"/>
      <c r="AJ27" s="627"/>
      <c r="AK27" s="627"/>
      <c r="AL27" s="628">
        <v>0.1</v>
      </c>
      <c r="AM27" s="629"/>
      <c r="AN27" s="629"/>
      <c r="AO27" s="630"/>
      <c r="AP27" s="620" t="s">
        <v>300</v>
      </c>
      <c r="AQ27" s="621"/>
      <c r="AR27" s="621"/>
      <c r="AS27" s="621"/>
      <c r="AT27" s="621"/>
      <c r="AU27" s="621"/>
      <c r="AV27" s="621"/>
      <c r="AW27" s="621"/>
      <c r="AX27" s="621"/>
      <c r="AY27" s="621"/>
      <c r="AZ27" s="621"/>
      <c r="BA27" s="621"/>
      <c r="BB27" s="621"/>
      <c r="BC27" s="621"/>
      <c r="BD27" s="621"/>
      <c r="BE27" s="621"/>
      <c r="BF27" s="622"/>
      <c r="BG27" s="623">
        <v>6562610</v>
      </c>
      <c r="BH27" s="624"/>
      <c r="BI27" s="624"/>
      <c r="BJ27" s="624"/>
      <c r="BK27" s="624"/>
      <c r="BL27" s="624"/>
      <c r="BM27" s="624"/>
      <c r="BN27" s="625"/>
      <c r="BO27" s="626">
        <v>100</v>
      </c>
      <c r="BP27" s="626"/>
      <c r="BQ27" s="626"/>
      <c r="BR27" s="626"/>
      <c r="BS27" s="627">
        <v>140695</v>
      </c>
      <c r="BT27" s="627"/>
      <c r="BU27" s="627"/>
      <c r="BV27" s="627"/>
      <c r="BW27" s="627"/>
      <c r="BX27" s="627"/>
      <c r="BY27" s="627"/>
      <c r="BZ27" s="627"/>
      <c r="CA27" s="627"/>
      <c r="CB27" s="631"/>
      <c r="CD27" s="620" t="s">
        <v>301</v>
      </c>
      <c r="CE27" s="621"/>
      <c r="CF27" s="621"/>
      <c r="CG27" s="621"/>
      <c r="CH27" s="621"/>
      <c r="CI27" s="621"/>
      <c r="CJ27" s="621"/>
      <c r="CK27" s="621"/>
      <c r="CL27" s="621"/>
      <c r="CM27" s="621"/>
      <c r="CN27" s="621"/>
      <c r="CO27" s="621"/>
      <c r="CP27" s="621"/>
      <c r="CQ27" s="622"/>
      <c r="CR27" s="623">
        <v>4820864</v>
      </c>
      <c r="CS27" s="655"/>
      <c r="CT27" s="655"/>
      <c r="CU27" s="655"/>
      <c r="CV27" s="655"/>
      <c r="CW27" s="655"/>
      <c r="CX27" s="655"/>
      <c r="CY27" s="656"/>
      <c r="CZ27" s="628">
        <v>23.4</v>
      </c>
      <c r="DA27" s="653"/>
      <c r="DB27" s="653"/>
      <c r="DC27" s="657"/>
      <c r="DD27" s="632">
        <v>1341757</v>
      </c>
      <c r="DE27" s="655"/>
      <c r="DF27" s="655"/>
      <c r="DG27" s="655"/>
      <c r="DH27" s="655"/>
      <c r="DI27" s="655"/>
      <c r="DJ27" s="655"/>
      <c r="DK27" s="656"/>
      <c r="DL27" s="632">
        <v>1332154</v>
      </c>
      <c r="DM27" s="655"/>
      <c r="DN27" s="655"/>
      <c r="DO27" s="655"/>
      <c r="DP27" s="655"/>
      <c r="DQ27" s="655"/>
      <c r="DR27" s="655"/>
      <c r="DS27" s="655"/>
      <c r="DT27" s="655"/>
      <c r="DU27" s="655"/>
      <c r="DV27" s="656"/>
      <c r="DW27" s="628">
        <v>10.4</v>
      </c>
      <c r="DX27" s="653"/>
      <c r="DY27" s="653"/>
      <c r="DZ27" s="653"/>
      <c r="EA27" s="653"/>
      <c r="EB27" s="653"/>
      <c r="EC27" s="654"/>
    </row>
    <row r="28" spans="2:133" ht="11.25" customHeight="1" x14ac:dyDescent="0.2">
      <c r="B28" s="620" t="s">
        <v>302</v>
      </c>
      <c r="C28" s="621"/>
      <c r="D28" s="621"/>
      <c r="E28" s="621"/>
      <c r="F28" s="621"/>
      <c r="G28" s="621"/>
      <c r="H28" s="621"/>
      <c r="I28" s="621"/>
      <c r="J28" s="621"/>
      <c r="K28" s="621"/>
      <c r="L28" s="621"/>
      <c r="M28" s="621"/>
      <c r="N28" s="621"/>
      <c r="O28" s="621"/>
      <c r="P28" s="621"/>
      <c r="Q28" s="622"/>
      <c r="R28" s="623">
        <v>170813</v>
      </c>
      <c r="S28" s="624"/>
      <c r="T28" s="624"/>
      <c r="U28" s="624"/>
      <c r="V28" s="624"/>
      <c r="W28" s="624"/>
      <c r="X28" s="624"/>
      <c r="Y28" s="625"/>
      <c r="Z28" s="626">
        <v>0.8</v>
      </c>
      <c r="AA28" s="626"/>
      <c r="AB28" s="626"/>
      <c r="AC28" s="626"/>
      <c r="AD28" s="627">
        <v>12817</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303</v>
      </c>
      <c r="CE28" s="621"/>
      <c r="CF28" s="621"/>
      <c r="CG28" s="621"/>
      <c r="CH28" s="621"/>
      <c r="CI28" s="621"/>
      <c r="CJ28" s="621"/>
      <c r="CK28" s="621"/>
      <c r="CL28" s="621"/>
      <c r="CM28" s="621"/>
      <c r="CN28" s="621"/>
      <c r="CO28" s="621"/>
      <c r="CP28" s="621"/>
      <c r="CQ28" s="622"/>
      <c r="CR28" s="623">
        <v>1556627</v>
      </c>
      <c r="CS28" s="624"/>
      <c r="CT28" s="624"/>
      <c r="CU28" s="624"/>
      <c r="CV28" s="624"/>
      <c r="CW28" s="624"/>
      <c r="CX28" s="624"/>
      <c r="CY28" s="625"/>
      <c r="CZ28" s="628">
        <v>7.6</v>
      </c>
      <c r="DA28" s="653"/>
      <c r="DB28" s="653"/>
      <c r="DC28" s="657"/>
      <c r="DD28" s="632">
        <v>1552701</v>
      </c>
      <c r="DE28" s="624"/>
      <c r="DF28" s="624"/>
      <c r="DG28" s="624"/>
      <c r="DH28" s="624"/>
      <c r="DI28" s="624"/>
      <c r="DJ28" s="624"/>
      <c r="DK28" s="625"/>
      <c r="DL28" s="632">
        <v>1552701</v>
      </c>
      <c r="DM28" s="624"/>
      <c r="DN28" s="624"/>
      <c r="DO28" s="624"/>
      <c r="DP28" s="624"/>
      <c r="DQ28" s="624"/>
      <c r="DR28" s="624"/>
      <c r="DS28" s="624"/>
      <c r="DT28" s="624"/>
      <c r="DU28" s="624"/>
      <c r="DV28" s="625"/>
      <c r="DW28" s="628">
        <v>12.2</v>
      </c>
      <c r="DX28" s="653"/>
      <c r="DY28" s="653"/>
      <c r="DZ28" s="653"/>
      <c r="EA28" s="653"/>
      <c r="EB28" s="653"/>
      <c r="EC28" s="654"/>
    </row>
    <row r="29" spans="2:133" ht="11.25" customHeight="1" x14ac:dyDescent="0.2">
      <c r="B29" s="620" t="s">
        <v>304</v>
      </c>
      <c r="C29" s="621"/>
      <c r="D29" s="621"/>
      <c r="E29" s="621"/>
      <c r="F29" s="621"/>
      <c r="G29" s="621"/>
      <c r="H29" s="621"/>
      <c r="I29" s="621"/>
      <c r="J29" s="621"/>
      <c r="K29" s="621"/>
      <c r="L29" s="621"/>
      <c r="M29" s="621"/>
      <c r="N29" s="621"/>
      <c r="O29" s="621"/>
      <c r="P29" s="621"/>
      <c r="Q29" s="622"/>
      <c r="R29" s="623">
        <v>25769</v>
      </c>
      <c r="S29" s="624"/>
      <c r="T29" s="624"/>
      <c r="U29" s="624"/>
      <c r="V29" s="624"/>
      <c r="W29" s="624"/>
      <c r="X29" s="624"/>
      <c r="Y29" s="625"/>
      <c r="Z29" s="626">
        <v>0.1</v>
      </c>
      <c r="AA29" s="626"/>
      <c r="AB29" s="626"/>
      <c r="AC29" s="626"/>
      <c r="AD29" s="627" t="s">
        <v>147</v>
      </c>
      <c r="AE29" s="627"/>
      <c r="AF29" s="627"/>
      <c r="AG29" s="627"/>
      <c r="AH29" s="627"/>
      <c r="AI29" s="627"/>
      <c r="AJ29" s="627"/>
      <c r="AK29" s="627"/>
      <c r="AL29" s="628" t="s">
        <v>235</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305</v>
      </c>
      <c r="CE29" s="660"/>
      <c r="CF29" s="620" t="s">
        <v>71</v>
      </c>
      <c r="CG29" s="621"/>
      <c r="CH29" s="621"/>
      <c r="CI29" s="621"/>
      <c r="CJ29" s="621"/>
      <c r="CK29" s="621"/>
      <c r="CL29" s="621"/>
      <c r="CM29" s="621"/>
      <c r="CN29" s="621"/>
      <c r="CO29" s="621"/>
      <c r="CP29" s="621"/>
      <c r="CQ29" s="622"/>
      <c r="CR29" s="623">
        <v>1556625</v>
      </c>
      <c r="CS29" s="655"/>
      <c r="CT29" s="655"/>
      <c r="CU29" s="655"/>
      <c r="CV29" s="655"/>
      <c r="CW29" s="655"/>
      <c r="CX29" s="655"/>
      <c r="CY29" s="656"/>
      <c r="CZ29" s="628">
        <v>7.6</v>
      </c>
      <c r="DA29" s="653"/>
      <c r="DB29" s="653"/>
      <c r="DC29" s="657"/>
      <c r="DD29" s="632">
        <v>1552699</v>
      </c>
      <c r="DE29" s="655"/>
      <c r="DF29" s="655"/>
      <c r="DG29" s="655"/>
      <c r="DH29" s="655"/>
      <c r="DI29" s="655"/>
      <c r="DJ29" s="655"/>
      <c r="DK29" s="656"/>
      <c r="DL29" s="632">
        <v>1552699</v>
      </c>
      <c r="DM29" s="655"/>
      <c r="DN29" s="655"/>
      <c r="DO29" s="655"/>
      <c r="DP29" s="655"/>
      <c r="DQ29" s="655"/>
      <c r="DR29" s="655"/>
      <c r="DS29" s="655"/>
      <c r="DT29" s="655"/>
      <c r="DU29" s="655"/>
      <c r="DV29" s="656"/>
      <c r="DW29" s="628">
        <v>12.2</v>
      </c>
      <c r="DX29" s="653"/>
      <c r="DY29" s="653"/>
      <c r="DZ29" s="653"/>
      <c r="EA29" s="653"/>
      <c r="EB29" s="653"/>
      <c r="EC29" s="654"/>
    </row>
    <row r="30" spans="2:133" ht="11.25" customHeight="1" x14ac:dyDescent="0.2">
      <c r="B30" s="620" t="s">
        <v>306</v>
      </c>
      <c r="C30" s="621"/>
      <c r="D30" s="621"/>
      <c r="E30" s="621"/>
      <c r="F30" s="621"/>
      <c r="G30" s="621"/>
      <c r="H30" s="621"/>
      <c r="I30" s="621"/>
      <c r="J30" s="621"/>
      <c r="K30" s="621"/>
      <c r="L30" s="621"/>
      <c r="M30" s="621"/>
      <c r="N30" s="621"/>
      <c r="O30" s="621"/>
      <c r="P30" s="621"/>
      <c r="Q30" s="622"/>
      <c r="R30" s="623">
        <v>4048850</v>
      </c>
      <c r="S30" s="624"/>
      <c r="T30" s="624"/>
      <c r="U30" s="624"/>
      <c r="V30" s="624"/>
      <c r="W30" s="624"/>
      <c r="X30" s="624"/>
      <c r="Y30" s="625"/>
      <c r="Z30" s="626">
        <v>18.2</v>
      </c>
      <c r="AA30" s="626"/>
      <c r="AB30" s="626"/>
      <c r="AC30" s="626"/>
      <c r="AD30" s="627" t="s">
        <v>147</v>
      </c>
      <c r="AE30" s="627"/>
      <c r="AF30" s="627"/>
      <c r="AG30" s="627"/>
      <c r="AH30" s="627"/>
      <c r="AI30" s="627"/>
      <c r="AJ30" s="627"/>
      <c r="AK30" s="627"/>
      <c r="AL30" s="628" t="s">
        <v>147</v>
      </c>
      <c r="AM30" s="629"/>
      <c r="AN30" s="629"/>
      <c r="AO30" s="630"/>
      <c r="AP30" s="605" t="s">
        <v>223</v>
      </c>
      <c r="AQ30" s="606"/>
      <c r="AR30" s="606"/>
      <c r="AS30" s="606"/>
      <c r="AT30" s="606"/>
      <c r="AU30" s="606"/>
      <c r="AV30" s="606"/>
      <c r="AW30" s="606"/>
      <c r="AX30" s="606"/>
      <c r="AY30" s="606"/>
      <c r="AZ30" s="606"/>
      <c r="BA30" s="606"/>
      <c r="BB30" s="606"/>
      <c r="BC30" s="606"/>
      <c r="BD30" s="606"/>
      <c r="BE30" s="606"/>
      <c r="BF30" s="607"/>
      <c r="BG30" s="605" t="s">
        <v>307</v>
      </c>
      <c r="BH30" s="665"/>
      <c r="BI30" s="665"/>
      <c r="BJ30" s="665"/>
      <c r="BK30" s="665"/>
      <c r="BL30" s="665"/>
      <c r="BM30" s="665"/>
      <c r="BN30" s="665"/>
      <c r="BO30" s="665"/>
      <c r="BP30" s="665"/>
      <c r="BQ30" s="666"/>
      <c r="BR30" s="605" t="s">
        <v>308</v>
      </c>
      <c r="BS30" s="665"/>
      <c r="BT30" s="665"/>
      <c r="BU30" s="665"/>
      <c r="BV30" s="665"/>
      <c r="BW30" s="665"/>
      <c r="BX30" s="665"/>
      <c r="BY30" s="665"/>
      <c r="BZ30" s="665"/>
      <c r="CA30" s="665"/>
      <c r="CB30" s="666"/>
      <c r="CD30" s="661"/>
      <c r="CE30" s="662"/>
      <c r="CF30" s="620" t="s">
        <v>309</v>
      </c>
      <c r="CG30" s="621"/>
      <c r="CH30" s="621"/>
      <c r="CI30" s="621"/>
      <c r="CJ30" s="621"/>
      <c r="CK30" s="621"/>
      <c r="CL30" s="621"/>
      <c r="CM30" s="621"/>
      <c r="CN30" s="621"/>
      <c r="CO30" s="621"/>
      <c r="CP30" s="621"/>
      <c r="CQ30" s="622"/>
      <c r="CR30" s="623">
        <v>1506262</v>
      </c>
      <c r="CS30" s="624"/>
      <c r="CT30" s="624"/>
      <c r="CU30" s="624"/>
      <c r="CV30" s="624"/>
      <c r="CW30" s="624"/>
      <c r="CX30" s="624"/>
      <c r="CY30" s="625"/>
      <c r="CZ30" s="628">
        <v>7.3</v>
      </c>
      <c r="DA30" s="653"/>
      <c r="DB30" s="653"/>
      <c r="DC30" s="657"/>
      <c r="DD30" s="632">
        <v>1502451</v>
      </c>
      <c r="DE30" s="624"/>
      <c r="DF30" s="624"/>
      <c r="DG30" s="624"/>
      <c r="DH30" s="624"/>
      <c r="DI30" s="624"/>
      <c r="DJ30" s="624"/>
      <c r="DK30" s="625"/>
      <c r="DL30" s="632">
        <v>1502451</v>
      </c>
      <c r="DM30" s="624"/>
      <c r="DN30" s="624"/>
      <c r="DO30" s="624"/>
      <c r="DP30" s="624"/>
      <c r="DQ30" s="624"/>
      <c r="DR30" s="624"/>
      <c r="DS30" s="624"/>
      <c r="DT30" s="624"/>
      <c r="DU30" s="624"/>
      <c r="DV30" s="625"/>
      <c r="DW30" s="628">
        <v>11.8</v>
      </c>
      <c r="DX30" s="653"/>
      <c r="DY30" s="653"/>
      <c r="DZ30" s="653"/>
      <c r="EA30" s="653"/>
      <c r="EB30" s="653"/>
      <c r="EC30" s="654"/>
    </row>
    <row r="31" spans="2:133" ht="11.25" customHeight="1" x14ac:dyDescent="0.2">
      <c r="B31" s="636" t="s">
        <v>310</v>
      </c>
      <c r="C31" s="637"/>
      <c r="D31" s="637"/>
      <c r="E31" s="637"/>
      <c r="F31" s="637"/>
      <c r="G31" s="637"/>
      <c r="H31" s="637"/>
      <c r="I31" s="637"/>
      <c r="J31" s="637"/>
      <c r="K31" s="637"/>
      <c r="L31" s="637"/>
      <c r="M31" s="637"/>
      <c r="N31" s="637"/>
      <c r="O31" s="637"/>
      <c r="P31" s="637"/>
      <c r="Q31" s="638"/>
      <c r="R31" s="623" t="s">
        <v>139</v>
      </c>
      <c r="S31" s="624"/>
      <c r="T31" s="624"/>
      <c r="U31" s="624"/>
      <c r="V31" s="624"/>
      <c r="W31" s="624"/>
      <c r="X31" s="624"/>
      <c r="Y31" s="625"/>
      <c r="Z31" s="626" t="s">
        <v>235</v>
      </c>
      <c r="AA31" s="626"/>
      <c r="AB31" s="626"/>
      <c r="AC31" s="626"/>
      <c r="AD31" s="627" t="s">
        <v>147</v>
      </c>
      <c r="AE31" s="627"/>
      <c r="AF31" s="627"/>
      <c r="AG31" s="627"/>
      <c r="AH31" s="627"/>
      <c r="AI31" s="627"/>
      <c r="AJ31" s="627"/>
      <c r="AK31" s="627"/>
      <c r="AL31" s="628" t="s">
        <v>147</v>
      </c>
      <c r="AM31" s="629"/>
      <c r="AN31" s="629"/>
      <c r="AO31" s="630"/>
      <c r="AP31" s="669" t="s">
        <v>311</v>
      </c>
      <c r="AQ31" s="670"/>
      <c r="AR31" s="670"/>
      <c r="AS31" s="670"/>
      <c r="AT31" s="675" t="s">
        <v>312</v>
      </c>
      <c r="AU31" s="218"/>
      <c r="AV31" s="218"/>
      <c r="AW31" s="218"/>
      <c r="AX31" s="609" t="s">
        <v>189</v>
      </c>
      <c r="AY31" s="610"/>
      <c r="AZ31" s="610"/>
      <c r="BA31" s="610"/>
      <c r="BB31" s="610"/>
      <c r="BC31" s="610"/>
      <c r="BD31" s="610"/>
      <c r="BE31" s="610"/>
      <c r="BF31" s="611"/>
      <c r="BG31" s="679">
        <v>99</v>
      </c>
      <c r="BH31" s="667"/>
      <c r="BI31" s="667"/>
      <c r="BJ31" s="667"/>
      <c r="BK31" s="667"/>
      <c r="BL31" s="667"/>
      <c r="BM31" s="618">
        <v>97.2</v>
      </c>
      <c r="BN31" s="667"/>
      <c r="BO31" s="667"/>
      <c r="BP31" s="667"/>
      <c r="BQ31" s="668"/>
      <c r="BR31" s="679">
        <v>99.2</v>
      </c>
      <c r="BS31" s="667"/>
      <c r="BT31" s="667"/>
      <c r="BU31" s="667"/>
      <c r="BV31" s="667"/>
      <c r="BW31" s="667"/>
      <c r="BX31" s="618">
        <v>97.4</v>
      </c>
      <c r="BY31" s="667"/>
      <c r="BZ31" s="667"/>
      <c r="CA31" s="667"/>
      <c r="CB31" s="668"/>
      <c r="CD31" s="661"/>
      <c r="CE31" s="662"/>
      <c r="CF31" s="620" t="s">
        <v>313</v>
      </c>
      <c r="CG31" s="621"/>
      <c r="CH31" s="621"/>
      <c r="CI31" s="621"/>
      <c r="CJ31" s="621"/>
      <c r="CK31" s="621"/>
      <c r="CL31" s="621"/>
      <c r="CM31" s="621"/>
      <c r="CN31" s="621"/>
      <c r="CO31" s="621"/>
      <c r="CP31" s="621"/>
      <c r="CQ31" s="622"/>
      <c r="CR31" s="623">
        <v>50363</v>
      </c>
      <c r="CS31" s="655"/>
      <c r="CT31" s="655"/>
      <c r="CU31" s="655"/>
      <c r="CV31" s="655"/>
      <c r="CW31" s="655"/>
      <c r="CX31" s="655"/>
      <c r="CY31" s="656"/>
      <c r="CZ31" s="628">
        <v>0.2</v>
      </c>
      <c r="DA31" s="653"/>
      <c r="DB31" s="653"/>
      <c r="DC31" s="657"/>
      <c r="DD31" s="632">
        <v>50248</v>
      </c>
      <c r="DE31" s="655"/>
      <c r="DF31" s="655"/>
      <c r="DG31" s="655"/>
      <c r="DH31" s="655"/>
      <c r="DI31" s="655"/>
      <c r="DJ31" s="655"/>
      <c r="DK31" s="656"/>
      <c r="DL31" s="632">
        <v>50248</v>
      </c>
      <c r="DM31" s="655"/>
      <c r="DN31" s="655"/>
      <c r="DO31" s="655"/>
      <c r="DP31" s="655"/>
      <c r="DQ31" s="655"/>
      <c r="DR31" s="655"/>
      <c r="DS31" s="655"/>
      <c r="DT31" s="655"/>
      <c r="DU31" s="655"/>
      <c r="DV31" s="656"/>
      <c r="DW31" s="628">
        <v>0.4</v>
      </c>
      <c r="DX31" s="653"/>
      <c r="DY31" s="653"/>
      <c r="DZ31" s="653"/>
      <c r="EA31" s="653"/>
      <c r="EB31" s="653"/>
      <c r="EC31" s="654"/>
    </row>
    <row r="32" spans="2:133" ht="11.25" customHeight="1" x14ac:dyDescent="0.2">
      <c r="B32" s="620" t="s">
        <v>314</v>
      </c>
      <c r="C32" s="621"/>
      <c r="D32" s="621"/>
      <c r="E32" s="621"/>
      <c r="F32" s="621"/>
      <c r="G32" s="621"/>
      <c r="H32" s="621"/>
      <c r="I32" s="621"/>
      <c r="J32" s="621"/>
      <c r="K32" s="621"/>
      <c r="L32" s="621"/>
      <c r="M32" s="621"/>
      <c r="N32" s="621"/>
      <c r="O32" s="621"/>
      <c r="P32" s="621"/>
      <c r="Q32" s="622"/>
      <c r="R32" s="623">
        <v>1607211</v>
      </c>
      <c r="S32" s="624"/>
      <c r="T32" s="624"/>
      <c r="U32" s="624"/>
      <c r="V32" s="624"/>
      <c r="W32" s="624"/>
      <c r="X32" s="624"/>
      <c r="Y32" s="625"/>
      <c r="Z32" s="626">
        <v>7.2</v>
      </c>
      <c r="AA32" s="626"/>
      <c r="AB32" s="626"/>
      <c r="AC32" s="626"/>
      <c r="AD32" s="627" t="s">
        <v>235</v>
      </c>
      <c r="AE32" s="627"/>
      <c r="AF32" s="627"/>
      <c r="AG32" s="627"/>
      <c r="AH32" s="627"/>
      <c r="AI32" s="627"/>
      <c r="AJ32" s="627"/>
      <c r="AK32" s="627"/>
      <c r="AL32" s="628" t="s">
        <v>235</v>
      </c>
      <c r="AM32" s="629"/>
      <c r="AN32" s="629"/>
      <c r="AO32" s="630"/>
      <c r="AP32" s="671"/>
      <c r="AQ32" s="672"/>
      <c r="AR32" s="672"/>
      <c r="AS32" s="672"/>
      <c r="AT32" s="676"/>
      <c r="AU32" s="214" t="s">
        <v>315</v>
      </c>
      <c r="AX32" s="620" t="s">
        <v>316</v>
      </c>
      <c r="AY32" s="621"/>
      <c r="AZ32" s="621"/>
      <c r="BA32" s="621"/>
      <c r="BB32" s="621"/>
      <c r="BC32" s="621"/>
      <c r="BD32" s="621"/>
      <c r="BE32" s="621"/>
      <c r="BF32" s="622"/>
      <c r="BG32" s="680">
        <v>98.7</v>
      </c>
      <c r="BH32" s="655"/>
      <c r="BI32" s="655"/>
      <c r="BJ32" s="655"/>
      <c r="BK32" s="655"/>
      <c r="BL32" s="655"/>
      <c r="BM32" s="629">
        <v>97</v>
      </c>
      <c r="BN32" s="655"/>
      <c r="BO32" s="655"/>
      <c r="BP32" s="655"/>
      <c r="BQ32" s="678"/>
      <c r="BR32" s="680">
        <v>99.1</v>
      </c>
      <c r="BS32" s="655"/>
      <c r="BT32" s="655"/>
      <c r="BU32" s="655"/>
      <c r="BV32" s="655"/>
      <c r="BW32" s="655"/>
      <c r="BX32" s="629">
        <v>97.3</v>
      </c>
      <c r="BY32" s="655"/>
      <c r="BZ32" s="655"/>
      <c r="CA32" s="655"/>
      <c r="CB32" s="678"/>
      <c r="CD32" s="663"/>
      <c r="CE32" s="664"/>
      <c r="CF32" s="620" t="s">
        <v>317</v>
      </c>
      <c r="CG32" s="621"/>
      <c r="CH32" s="621"/>
      <c r="CI32" s="621"/>
      <c r="CJ32" s="621"/>
      <c r="CK32" s="621"/>
      <c r="CL32" s="621"/>
      <c r="CM32" s="621"/>
      <c r="CN32" s="621"/>
      <c r="CO32" s="621"/>
      <c r="CP32" s="621"/>
      <c r="CQ32" s="622"/>
      <c r="CR32" s="623">
        <v>2</v>
      </c>
      <c r="CS32" s="624"/>
      <c r="CT32" s="624"/>
      <c r="CU32" s="624"/>
      <c r="CV32" s="624"/>
      <c r="CW32" s="624"/>
      <c r="CX32" s="624"/>
      <c r="CY32" s="625"/>
      <c r="CZ32" s="628">
        <v>0</v>
      </c>
      <c r="DA32" s="653"/>
      <c r="DB32" s="653"/>
      <c r="DC32" s="657"/>
      <c r="DD32" s="632">
        <v>2</v>
      </c>
      <c r="DE32" s="624"/>
      <c r="DF32" s="624"/>
      <c r="DG32" s="624"/>
      <c r="DH32" s="624"/>
      <c r="DI32" s="624"/>
      <c r="DJ32" s="624"/>
      <c r="DK32" s="625"/>
      <c r="DL32" s="632">
        <v>2</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2">
      <c r="B33" s="620" t="s">
        <v>318</v>
      </c>
      <c r="C33" s="621"/>
      <c r="D33" s="621"/>
      <c r="E33" s="621"/>
      <c r="F33" s="621"/>
      <c r="G33" s="621"/>
      <c r="H33" s="621"/>
      <c r="I33" s="621"/>
      <c r="J33" s="621"/>
      <c r="K33" s="621"/>
      <c r="L33" s="621"/>
      <c r="M33" s="621"/>
      <c r="N33" s="621"/>
      <c r="O33" s="621"/>
      <c r="P33" s="621"/>
      <c r="Q33" s="622"/>
      <c r="R33" s="623">
        <v>330079</v>
      </c>
      <c r="S33" s="624"/>
      <c r="T33" s="624"/>
      <c r="U33" s="624"/>
      <c r="V33" s="624"/>
      <c r="W33" s="624"/>
      <c r="X33" s="624"/>
      <c r="Y33" s="625"/>
      <c r="Z33" s="626">
        <v>1.5</v>
      </c>
      <c r="AA33" s="626"/>
      <c r="AB33" s="626"/>
      <c r="AC33" s="626"/>
      <c r="AD33" s="627">
        <v>315951</v>
      </c>
      <c r="AE33" s="627"/>
      <c r="AF33" s="627"/>
      <c r="AG33" s="627"/>
      <c r="AH33" s="627"/>
      <c r="AI33" s="627"/>
      <c r="AJ33" s="627"/>
      <c r="AK33" s="627"/>
      <c r="AL33" s="628">
        <v>2.5</v>
      </c>
      <c r="AM33" s="629"/>
      <c r="AN33" s="629"/>
      <c r="AO33" s="630"/>
      <c r="AP33" s="673"/>
      <c r="AQ33" s="674"/>
      <c r="AR33" s="674"/>
      <c r="AS33" s="674"/>
      <c r="AT33" s="677"/>
      <c r="AU33" s="219"/>
      <c r="AV33" s="219"/>
      <c r="AW33" s="219"/>
      <c r="AX33" s="644" t="s">
        <v>319</v>
      </c>
      <c r="AY33" s="645"/>
      <c r="AZ33" s="645"/>
      <c r="BA33" s="645"/>
      <c r="BB33" s="645"/>
      <c r="BC33" s="645"/>
      <c r="BD33" s="645"/>
      <c r="BE33" s="645"/>
      <c r="BF33" s="646"/>
      <c r="BG33" s="681">
        <v>99.2</v>
      </c>
      <c r="BH33" s="682"/>
      <c r="BI33" s="682"/>
      <c r="BJ33" s="682"/>
      <c r="BK33" s="682"/>
      <c r="BL33" s="682"/>
      <c r="BM33" s="683">
        <v>97.2</v>
      </c>
      <c r="BN33" s="682"/>
      <c r="BO33" s="682"/>
      <c r="BP33" s="682"/>
      <c r="BQ33" s="684"/>
      <c r="BR33" s="681">
        <v>99.2</v>
      </c>
      <c r="BS33" s="682"/>
      <c r="BT33" s="682"/>
      <c r="BU33" s="682"/>
      <c r="BV33" s="682"/>
      <c r="BW33" s="682"/>
      <c r="BX33" s="683">
        <v>97.2</v>
      </c>
      <c r="BY33" s="682"/>
      <c r="BZ33" s="682"/>
      <c r="CA33" s="682"/>
      <c r="CB33" s="684"/>
      <c r="CD33" s="620" t="s">
        <v>320</v>
      </c>
      <c r="CE33" s="621"/>
      <c r="CF33" s="621"/>
      <c r="CG33" s="621"/>
      <c r="CH33" s="621"/>
      <c r="CI33" s="621"/>
      <c r="CJ33" s="621"/>
      <c r="CK33" s="621"/>
      <c r="CL33" s="621"/>
      <c r="CM33" s="621"/>
      <c r="CN33" s="621"/>
      <c r="CO33" s="621"/>
      <c r="CP33" s="621"/>
      <c r="CQ33" s="622"/>
      <c r="CR33" s="623">
        <v>8994788</v>
      </c>
      <c r="CS33" s="655"/>
      <c r="CT33" s="655"/>
      <c r="CU33" s="655"/>
      <c r="CV33" s="655"/>
      <c r="CW33" s="655"/>
      <c r="CX33" s="655"/>
      <c r="CY33" s="656"/>
      <c r="CZ33" s="628">
        <v>43.6</v>
      </c>
      <c r="DA33" s="653"/>
      <c r="DB33" s="653"/>
      <c r="DC33" s="657"/>
      <c r="DD33" s="632">
        <v>7463506</v>
      </c>
      <c r="DE33" s="655"/>
      <c r="DF33" s="655"/>
      <c r="DG33" s="655"/>
      <c r="DH33" s="655"/>
      <c r="DI33" s="655"/>
      <c r="DJ33" s="655"/>
      <c r="DK33" s="656"/>
      <c r="DL33" s="632">
        <v>6779380</v>
      </c>
      <c r="DM33" s="655"/>
      <c r="DN33" s="655"/>
      <c r="DO33" s="655"/>
      <c r="DP33" s="655"/>
      <c r="DQ33" s="655"/>
      <c r="DR33" s="655"/>
      <c r="DS33" s="655"/>
      <c r="DT33" s="655"/>
      <c r="DU33" s="655"/>
      <c r="DV33" s="656"/>
      <c r="DW33" s="628">
        <v>53.1</v>
      </c>
      <c r="DX33" s="653"/>
      <c r="DY33" s="653"/>
      <c r="DZ33" s="653"/>
      <c r="EA33" s="653"/>
      <c r="EB33" s="653"/>
      <c r="EC33" s="654"/>
    </row>
    <row r="34" spans="2:133" ht="11.25" customHeight="1" x14ac:dyDescent="0.2">
      <c r="B34" s="620" t="s">
        <v>321</v>
      </c>
      <c r="C34" s="621"/>
      <c r="D34" s="621"/>
      <c r="E34" s="621"/>
      <c r="F34" s="621"/>
      <c r="G34" s="621"/>
      <c r="H34" s="621"/>
      <c r="I34" s="621"/>
      <c r="J34" s="621"/>
      <c r="K34" s="621"/>
      <c r="L34" s="621"/>
      <c r="M34" s="621"/>
      <c r="N34" s="621"/>
      <c r="O34" s="621"/>
      <c r="P34" s="621"/>
      <c r="Q34" s="622"/>
      <c r="R34" s="623">
        <v>38787</v>
      </c>
      <c r="S34" s="624"/>
      <c r="T34" s="624"/>
      <c r="U34" s="624"/>
      <c r="V34" s="624"/>
      <c r="W34" s="624"/>
      <c r="X34" s="624"/>
      <c r="Y34" s="625"/>
      <c r="Z34" s="626">
        <v>0.2</v>
      </c>
      <c r="AA34" s="626"/>
      <c r="AB34" s="626"/>
      <c r="AC34" s="626"/>
      <c r="AD34" s="627" t="s">
        <v>235</v>
      </c>
      <c r="AE34" s="627"/>
      <c r="AF34" s="627"/>
      <c r="AG34" s="627"/>
      <c r="AH34" s="627"/>
      <c r="AI34" s="627"/>
      <c r="AJ34" s="627"/>
      <c r="AK34" s="627"/>
      <c r="AL34" s="628" t="s">
        <v>139</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322</v>
      </c>
      <c r="CE34" s="621"/>
      <c r="CF34" s="621"/>
      <c r="CG34" s="621"/>
      <c r="CH34" s="621"/>
      <c r="CI34" s="621"/>
      <c r="CJ34" s="621"/>
      <c r="CK34" s="621"/>
      <c r="CL34" s="621"/>
      <c r="CM34" s="621"/>
      <c r="CN34" s="621"/>
      <c r="CO34" s="621"/>
      <c r="CP34" s="621"/>
      <c r="CQ34" s="622"/>
      <c r="CR34" s="623">
        <v>3295190</v>
      </c>
      <c r="CS34" s="624"/>
      <c r="CT34" s="624"/>
      <c r="CU34" s="624"/>
      <c r="CV34" s="624"/>
      <c r="CW34" s="624"/>
      <c r="CX34" s="624"/>
      <c r="CY34" s="625"/>
      <c r="CZ34" s="628">
        <v>16</v>
      </c>
      <c r="DA34" s="653"/>
      <c r="DB34" s="653"/>
      <c r="DC34" s="657"/>
      <c r="DD34" s="632">
        <v>2566688</v>
      </c>
      <c r="DE34" s="624"/>
      <c r="DF34" s="624"/>
      <c r="DG34" s="624"/>
      <c r="DH34" s="624"/>
      <c r="DI34" s="624"/>
      <c r="DJ34" s="624"/>
      <c r="DK34" s="625"/>
      <c r="DL34" s="632">
        <v>2513572</v>
      </c>
      <c r="DM34" s="624"/>
      <c r="DN34" s="624"/>
      <c r="DO34" s="624"/>
      <c r="DP34" s="624"/>
      <c r="DQ34" s="624"/>
      <c r="DR34" s="624"/>
      <c r="DS34" s="624"/>
      <c r="DT34" s="624"/>
      <c r="DU34" s="624"/>
      <c r="DV34" s="625"/>
      <c r="DW34" s="628">
        <v>19.7</v>
      </c>
      <c r="DX34" s="653"/>
      <c r="DY34" s="653"/>
      <c r="DZ34" s="653"/>
      <c r="EA34" s="653"/>
      <c r="EB34" s="653"/>
      <c r="EC34" s="654"/>
    </row>
    <row r="35" spans="2:133" ht="11.25" customHeight="1" x14ac:dyDescent="0.2">
      <c r="B35" s="620" t="s">
        <v>323</v>
      </c>
      <c r="C35" s="621"/>
      <c r="D35" s="621"/>
      <c r="E35" s="621"/>
      <c r="F35" s="621"/>
      <c r="G35" s="621"/>
      <c r="H35" s="621"/>
      <c r="I35" s="621"/>
      <c r="J35" s="621"/>
      <c r="K35" s="621"/>
      <c r="L35" s="621"/>
      <c r="M35" s="621"/>
      <c r="N35" s="621"/>
      <c r="O35" s="621"/>
      <c r="P35" s="621"/>
      <c r="Q35" s="622"/>
      <c r="R35" s="623">
        <v>1035209</v>
      </c>
      <c r="S35" s="624"/>
      <c r="T35" s="624"/>
      <c r="U35" s="624"/>
      <c r="V35" s="624"/>
      <c r="W35" s="624"/>
      <c r="X35" s="624"/>
      <c r="Y35" s="625"/>
      <c r="Z35" s="626">
        <v>4.5999999999999996</v>
      </c>
      <c r="AA35" s="626"/>
      <c r="AB35" s="626"/>
      <c r="AC35" s="626"/>
      <c r="AD35" s="627" t="s">
        <v>147</v>
      </c>
      <c r="AE35" s="627"/>
      <c r="AF35" s="627"/>
      <c r="AG35" s="627"/>
      <c r="AH35" s="627"/>
      <c r="AI35" s="627"/>
      <c r="AJ35" s="627"/>
      <c r="AK35" s="627"/>
      <c r="AL35" s="628" t="s">
        <v>147</v>
      </c>
      <c r="AM35" s="629"/>
      <c r="AN35" s="629"/>
      <c r="AO35" s="630"/>
      <c r="AP35" s="222"/>
      <c r="AQ35" s="605" t="s">
        <v>324</v>
      </c>
      <c r="AR35" s="606"/>
      <c r="AS35" s="606"/>
      <c r="AT35" s="606"/>
      <c r="AU35" s="606"/>
      <c r="AV35" s="606"/>
      <c r="AW35" s="606"/>
      <c r="AX35" s="606"/>
      <c r="AY35" s="606"/>
      <c r="AZ35" s="606"/>
      <c r="BA35" s="606"/>
      <c r="BB35" s="606"/>
      <c r="BC35" s="606"/>
      <c r="BD35" s="606"/>
      <c r="BE35" s="606"/>
      <c r="BF35" s="607"/>
      <c r="BG35" s="605" t="s">
        <v>325</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326</v>
      </c>
      <c r="CE35" s="621"/>
      <c r="CF35" s="621"/>
      <c r="CG35" s="621"/>
      <c r="CH35" s="621"/>
      <c r="CI35" s="621"/>
      <c r="CJ35" s="621"/>
      <c r="CK35" s="621"/>
      <c r="CL35" s="621"/>
      <c r="CM35" s="621"/>
      <c r="CN35" s="621"/>
      <c r="CO35" s="621"/>
      <c r="CP35" s="621"/>
      <c r="CQ35" s="622"/>
      <c r="CR35" s="623">
        <v>67815</v>
      </c>
      <c r="CS35" s="655"/>
      <c r="CT35" s="655"/>
      <c r="CU35" s="655"/>
      <c r="CV35" s="655"/>
      <c r="CW35" s="655"/>
      <c r="CX35" s="655"/>
      <c r="CY35" s="656"/>
      <c r="CZ35" s="628">
        <v>0.3</v>
      </c>
      <c r="DA35" s="653"/>
      <c r="DB35" s="653"/>
      <c r="DC35" s="657"/>
      <c r="DD35" s="632">
        <v>51918</v>
      </c>
      <c r="DE35" s="655"/>
      <c r="DF35" s="655"/>
      <c r="DG35" s="655"/>
      <c r="DH35" s="655"/>
      <c r="DI35" s="655"/>
      <c r="DJ35" s="655"/>
      <c r="DK35" s="656"/>
      <c r="DL35" s="632">
        <v>48926</v>
      </c>
      <c r="DM35" s="655"/>
      <c r="DN35" s="655"/>
      <c r="DO35" s="655"/>
      <c r="DP35" s="655"/>
      <c r="DQ35" s="655"/>
      <c r="DR35" s="655"/>
      <c r="DS35" s="655"/>
      <c r="DT35" s="655"/>
      <c r="DU35" s="655"/>
      <c r="DV35" s="656"/>
      <c r="DW35" s="628">
        <v>0.4</v>
      </c>
      <c r="DX35" s="653"/>
      <c r="DY35" s="653"/>
      <c r="DZ35" s="653"/>
      <c r="EA35" s="653"/>
      <c r="EB35" s="653"/>
      <c r="EC35" s="654"/>
    </row>
    <row r="36" spans="2:133" ht="11.25" customHeight="1" x14ac:dyDescent="0.2">
      <c r="B36" s="620" t="s">
        <v>327</v>
      </c>
      <c r="C36" s="621"/>
      <c r="D36" s="621"/>
      <c r="E36" s="621"/>
      <c r="F36" s="621"/>
      <c r="G36" s="621"/>
      <c r="H36" s="621"/>
      <c r="I36" s="621"/>
      <c r="J36" s="621"/>
      <c r="K36" s="621"/>
      <c r="L36" s="621"/>
      <c r="M36" s="621"/>
      <c r="N36" s="621"/>
      <c r="O36" s="621"/>
      <c r="P36" s="621"/>
      <c r="Q36" s="622"/>
      <c r="R36" s="623">
        <v>808807</v>
      </c>
      <c r="S36" s="624"/>
      <c r="T36" s="624"/>
      <c r="U36" s="624"/>
      <c r="V36" s="624"/>
      <c r="W36" s="624"/>
      <c r="X36" s="624"/>
      <c r="Y36" s="625"/>
      <c r="Z36" s="626">
        <v>3.6</v>
      </c>
      <c r="AA36" s="626"/>
      <c r="AB36" s="626"/>
      <c r="AC36" s="626"/>
      <c r="AD36" s="627" t="s">
        <v>139</v>
      </c>
      <c r="AE36" s="627"/>
      <c r="AF36" s="627"/>
      <c r="AG36" s="627"/>
      <c r="AH36" s="627"/>
      <c r="AI36" s="627"/>
      <c r="AJ36" s="627"/>
      <c r="AK36" s="627"/>
      <c r="AL36" s="628" t="s">
        <v>147</v>
      </c>
      <c r="AM36" s="629"/>
      <c r="AN36" s="629"/>
      <c r="AO36" s="630"/>
      <c r="AP36" s="222"/>
      <c r="AQ36" s="689" t="s">
        <v>328</v>
      </c>
      <c r="AR36" s="690"/>
      <c r="AS36" s="690"/>
      <c r="AT36" s="690"/>
      <c r="AU36" s="690"/>
      <c r="AV36" s="690"/>
      <c r="AW36" s="690"/>
      <c r="AX36" s="690"/>
      <c r="AY36" s="691"/>
      <c r="AZ36" s="612">
        <v>2619850</v>
      </c>
      <c r="BA36" s="613"/>
      <c r="BB36" s="613"/>
      <c r="BC36" s="613"/>
      <c r="BD36" s="613"/>
      <c r="BE36" s="613"/>
      <c r="BF36" s="685"/>
      <c r="BG36" s="609" t="s">
        <v>329</v>
      </c>
      <c r="BH36" s="610"/>
      <c r="BI36" s="610"/>
      <c r="BJ36" s="610"/>
      <c r="BK36" s="610"/>
      <c r="BL36" s="610"/>
      <c r="BM36" s="610"/>
      <c r="BN36" s="610"/>
      <c r="BO36" s="610"/>
      <c r="BP36" s="610"/>
      <c r="BQ36" s="610"/>
      <c r="BR36" s="610"/>
      <c r="BS36" s="610"/>
      <c r="BT36" s="610"/>
      <c r="BU36" s="611"/>
      <c r="BV36" s="612">
        <v>23054</v>
      </c>
      <c r="BW36" s="613"/>
      <c r="BX36" s="613"/>
      <c r="BY36" s="613"/>
      <c r="BZ36" s="613"/>
      <c r="CA36" s="613"/>
      <c r="CB36" s="685"/>
      <c r="CD36" s="620" t="s">
        <v>330</v>
      </c>
      <c r="CE36" s="621"/>
      <c r="CF36" s="621"/>
      <c r="CG36" s="621"/>
      <c r="CH36" s="621"/>
      <c r="CI36" s="621"/>
      <c r="CJ36" s="621"/>
      <c r="CK36" s="621"/>
      <c r="CL36" s="621"/>
      <c r="CM36" s="621"/>
      <c r="CN36" s="621"/>
      <c r="CO36" s="621"/>
      <c r="CP36" s="621"/>
      <c r="CQ36" s="622"/>
      <c r="CR36" s="623">
        <v>3554790</v>
      </c>
      <c r="CS36" s="624"/>
      <c r="CT36" s="624"/>
      <c r="CU36" s="624"/>
      <c r="CV36" s="624"/>
      <c r="CW36" s="624"/>
      <c r="CX36" s="624"/>
      <c r="CY36" s="625"/>
      <c r="CZ36" s="628">
        <v>17.2</v>
      </c>
      <c r="DA36" s="653"/>
      <c r="DB36" s="653"/>
      <c r="DC36" s="657"/>
      <c r="DD36" s="632">
        <v>3232933</v>
      </c>
      <c r="DE36" s="624"/>
      <c r="DF36" s="624"/>
      <c r="DG36" s="624"/>
      <c r="DH36" s="624"/>
      <c r="DI36" s="624"/>
      <c r="DJ36" s="624"/>
      <c r="DK36" s="625"/>
      <c r="DL36" s="632">
        <v>2670849</v>
      </c>
      <c r="DM36" s="624"/>
      <c r="DN36" s="624"/>
      <c r="DO36" s="624"/>
      <c r="DP36" s="624"/>
      <c r="DQ36" s="624"/>
      <c r="DR36" s="624"/>
      <c r="DS36" s="624"/>
      <c r="DT36" s="624"/>
      <c r="DU36" s="624"/>
      <c r="DV36" s="625"/>
      <c r="DW36" s="628">
        <v>20.9</v>
      </c>
      <c r="DX36" s="653"/>
      <c r="DY36" s="653"/>
      <c r="DZ36" s="653"/>
      <c r="EA36" s="653"/>
      <c r="EB36" s="653"/>
      <c r="EC36" s="654"/>
    </row>
    <row r="37" spans="2:133" ht="11.25" customHeight="1" x14ac:dyDescent="0.2">
      <c r="B37" s="620" t="s">
        <v>331</v>
      </c>
      <c r="C37" s="621"/>
      <c r="D37" s="621"/>
      <c r="E37" s="621"/>
      <c r="F37" s="621"/>
      <c r="G37" s="621"/>
      <c r="H37" s="621"/>
      <c r="I37" s="621"/>
      <c r="J37" s="621"/>
      <c r="K37" s="621"/>
      <c r="L37" s="621"/>
      <c r="M37" s="621"/>
      <c r="N37" s="621"/>
      <c r="O37" s="621"/>
      <c r="P37" s="621"/>
      <c r="Q37" s="622"/>
      <c r="R37" s="623">
        <v>314238</v>
      </c>
      <c r="S37" s="624"/>
      <c r="T37" s="624"/>
      <c r="U37" s="624"/>
      <c r="V37" s="624"/>
      <c r="W37" s="624"/>
      <c r="X37" s="624"/>
      <c r="Y37" s="625"/>
      <c r="Z37" s="626">
        <v>1.4</v>
      </c>
      <c r="AA37" s="626"/>
      <c r="AB37" s="626"/>
      <c r="AC37" s="626"/>
      <c r="AD37" s="627">
        <v>3207</v>
      </c>
      <c r="AE37" s="627"/>
      <c r="AF37" s="627"/>
      <c r="AG37" s="627"/>
      <c r="AH37" s="627"/>
      <c r="AI37" s="627"/>
      <c r="AJ37" s="627"/>
      <c r="AK37" s="627"/>
      <c r="AL37" s="628">
        <v>0</v>
      </c>
      <c r="AM37" s="629"/>
      <c r="AN37" s="629"/>
      <c r="AO37" s="630"/>
      <c r="AQ37" s="686" t="s">
        <v>332</v>
      </c>
      <c r="AR37" s="687"/>
      <c r="AS37" s="687"/>
      <c r="AT37" s="687"/>
      <c r="AU37" s="687"/>
      <c r="AV37" s="687"/>
      <c r="AW37" s="687"/>
      <c r="AX37" s="687"/>
      <c r="AY37" s="688"/>
      <c r="AZ37" s="623">
        <v>559311</v>
      </c>
      <c r="BA37" s="624"/>
      <c r="BB37" s="624"/>
      <c r="BC37" s="624"/>
      <c r="BD37" s="655"/>
      <c r="BE37" s="655"/>
      <c r="BF37" s="678"/>
      <c r="BG37" s="620" t="s">
        <v>333</v>
      </c>
      <c r="BH37" s="621"/>
      <c r="BI37" s="621"/>
      <c r="BJ37" s="621"/>
      <c r="BK37" s="621"/>
      <c r="BL37" s="621"/>
      <c r="BM37" s="621"/>
      <c r="BN37" s="621"/>
      <c r="BO37" s="621"/>
      <c r="BP37" s="621"/>
      <c r="BQ37" s="621"/>
      <c r="BR37" s="621"/>
      <c r="BS37" s="621"/>
      <c r="BT37" s="621"/>
      <c r="BU37" s="622"/>
      <c r="BV37" s="623">
        <v>23054</v>
      </c>
      <c r="BW37" s="624"/>
      <c r="BX37" s="624"/>
      <c r="BY37" s="624"/>
      <c r="BZ37" s="624"/>
      <c r="CA37" s="624"/>
      <c r="CB37" s="633"/>
      <c r="CD37" s="620" t="s">
        <v>334</v>
      </c>
      <c r="CE37" s="621"/>
      <c r="CF37" s="621"/>
      <c r="CG37" s="621"/>
      <c r="CH37" s="621"/>
      <c r="CI37" s="621"/>
      <c r="CJ37" s="621"/>
      <c r="CK37" s="621"/>
      <c r="CL37" s="621"/>
      <c r="CM37" s="621"/>
      <c r="CN37" s="621"/>
      <c r="CO37" s="621"/>
      <c r="CP37" s="621"/>
      <c r="CQ37" s="622"/>
      <c r="CR37" s="623">
        <v>9738</v>
      </c>
      <c r="CS37" s="655"/>
      <c r="CT37" s="655"/>
      <c r="CU37" s="655"/>
      <c r="CV37" s="655"/>
      <c r="CW37" s="655"/>
      <c r="CX37" s="655"/>
      <c r="CY37" s="656"/>
      <c r="CZ37" s="628">
        <v>0</v>
      </c>
      <c r="DA37" s="653"/>
      <c r="DB37" s="653"/>
      <c r="DC37" s="657"/>
      <c r="DD37" s="632">
        <v>8438</v>
      </c>
      <c r="DE37" s="655"/>
      <c r="DF37" s="655"/>
      <c r="DG37" s="655"/>
      <c r="DH37" s="655"/>
      <c r="DI37" s="655"/>
      <c r="DJ37" s="655"/>
      <c r="DK37" s="656"/>
      <c r="DL37" s="632">
        <v>8438</v>
      </c>
      <c r="DM37" s="655"/>
      <c r="DN37" s="655"/>
      <c r="DO37" s="655"/>
      <c r="DP37" s="655"/>
      <c r="DQ37" s="655"/>
      <c r="DR37" s="655"/>
      <c r="DS37" s="655"/>
      <c r="DT37" s="655"/>
      <c r="DU37" s="655"/>
      <c r="DV37" s="656"/>
      <c r="DW37" s="628">
        <v>0.1</v>
      </c>
      <c r="DX37" s="653"/>
      <c r="DY37" s="653"/>
      <c r="DZ37" s="653"/>
      <c r="EA37" s="653"/>
      <c r="EB37" s="653"/>
      <c r="EC37" s="654"/>
    </row>
    <row r="38" spans="2:133" ht="11.25" customHeight="1" x14ac:dyDescent="0.2">
      <c r="B38" s="620" t="s">
        <v>335</v>
      </c>
      <c r="C38" s="621"/>
      <c r="D38" s="621"/>
      <c r="E38" s="621"/>
      <c r="F38" s="621"/>
      <c r="G38" s="621"/>
      <c r="H38" s="621"/>
      <c r="I38" s="621"/>
      <c r="J38" s="621"/>
      <c r="K38" s="621"/>
      <c r="L38" s="621"/>
      <c r="M38" s="621"/>
      <c r="N38" s="621"/>
      <c r="O38" s="621"/>
      <c r="P38" s="621"/>
      <c r="Q38" s="622"/>
      <c r="R38" s="623">
        <v>1250400</v>
      </c>
      <c r="S38" s="624"/>
      <c r="T38" s="624"/>
      <c r="U38" s="624"/>
      <c r="V38" s="624"/>
      <c r="W38" s="624"/>
      <c r="X38" s="624"/>
      <c r="Y38" s="625"/>
      <c r="Z38" s="626">
        <v>5.6</v>
      </c>
      <c r="AA38" s="626"/>
      <c r="AB38" s="626"/>
      <c r="AC38" s="626"/>
      <c r="AD38" s="627" t="s">
        <v>235</v>
      </c>
      <c r="AE38" s="627"/>
      <c r="AF38" s="627"/>
      <c r="AG38" s="627"/>
      <c r="AH38" s="627"/>
      <c r="AI38" s="627"/>
      <c r="AJ38" s="627"/>
      <c r="AK38" s="627"/>
      <c r="AL38" s="628" t="s">
        <v>235</v>
      </c>
      <c r="AM38" s="629"/>
      <c r="AN38" s="629"/>
      <c r="AO38" s="630"/>
      <c r="AQ38" s="686" t="s">
        <v>336</v>
      </c>
      <c r="AR38" s="687"/>
      <c r="AS38" s="687"/>
      <c r="AT38" s="687"/>
      <c r="AU38" s="687"/>
      <c r="AV38" s="687"/>
      <c r="AW38" s="687"/>
      <c r="AX38" s="687"/>
      <c r="AY38" s="688"/>
      <c r="AZ38" s="623">
        <v>158567</v>
      </c>
      <c r="BA38" s="624"/>
      <c r="BB38" s="624"/>
      <c r="BC38" s="624"/>
      <c r="BD38" s="655"/>
      <c r="BE38" s="655"/>
      <c r="BF38" s="678"/>
      <c r="BG38" s="620" t="s">
        <v>337</v>
      </c>
      <c r="BH38" s="621"/>
      <c r="BI38" s="621"/>
      <c r="BJ38" s="621"/>
      <c r="BK38" s="621"/>
      <c r="BL38" s="621"/>
      <c r="BM38" s="621"/>
      <c r="BN38" s="621"/>
      <c r="BO38" s="621"/>
      <c r="BP38" s="621"/>
      <c r="BQ38" s="621"/>
      <c r="BR38" s="621"/>
      <c r="BS38" s="621"/>
      <c r="BT38" s="621"/>
      <c r="BU38" s="622"/>
      <c r="BV38" s="623">
        <v>6707</v>
      </c>
      <c r="BW38" s="624"/>
      <c r="BX38" s="624"/>
      <c r="BY38" s="624"/>
      <c r="BZ38" s="624"/>
      <c r="CA38" s="624"/>
      <c r="CB38" s="633"/>
      <c r="CD38" s="620" t="s">
        <v>338</v>
      </c>
      <c r="CE38" s="621"/>
      <c r="CF38" s="621"/>
      <c r="CG38" s="621"/>
      <c r="CH38" s="621"/>
      <c r="CI38" s="621"/>
      <c r="CJ38" s="621"/>
      <c r="CK38" s="621"/>
      <c r="CL38" s="621"/>
      <c r="CM38" s="621"/>
      <c r="CN38" s="621"/>
      <c r="CO38" s="621"/>
      <c r="CP38" s="621"/>
      <c r="CQ38" s="622"/>
      <c r="CR38" s="623">
        <v>1832721</v>
      </c>
      <c r="CS38" s="624"/>
      <c r="CT38" s="624"/>
      <c r="CU38" s="624"/>
      <c r="CV38" s="624"/>
      <c r="CW38" s="624"/>
      <c r="CX38" s="624"/>
      <c r="CY38" s="625"/>
      <c r="CZ38" s="628">
        <v>8.9</v>
      </c>
      <c r="DA38" s="653"/>
      <c r="DB38" s="653"/>
      <c r="DC38" s="657"/>
      <c r="DD38" s="632">
        <v>1414595</v>
      </c>
      <c r="DE38" s="624"/>
      <c r="DF38" s="624"/>
      <c r="DG38" s="624"/>
      <c r="DH38" s="624"/>
      <c r="DI38" s="624"/>
      <c r="DJ38" s="624"/>
      <c r="DK38" s="625"/>
      <c r="DL38" s="632">
        <v>1387343</v>
      </c>
      <c r="DM38" s="624"/>
      <c r="DN38" s="624"/>
      <c r="DO38" s="624"/>
      <c r="DP38" s="624"/>
      <c r="DQ38" s="624"/>
      <c r="DR38" s="624"/>
      <c r="DS38" s="624"/>
      <c r="DT38" s="624"/>
      <c r="DU38" s="624"/>
      <c r="DV38" s="625"/>
      <c r="DW38" s="628">
        <v>10.9</v>
      </c>
      <c r="DX38" s="653"/>
      <c r="DY38" s="653"/>
      <c r="DZ38" s="653"/>
      <c r="EA38" s="653"/>
      <c r="EB38" s="653"/>
      <c r="EC38" s="654"/>
    </row>
    <row r="39" spans="2:133" ht="11.25" customHeight="1" x14ac:dyDescent="0.2">
      <c r="B39" s="620" t="s">
        <v>339</v>
      </c>
      <c r="C39" s="621"/>
      <c r="D39" s="621"/>
      <c r="E39" s="621"/>
      <c r="F39" s="621"/>
      <c r="G39" s="621"/>
      <c r="H39" s="621"/>
      <c r="I39" s="621"/>
      <c r="J39" s="621"/>
      <c r="K39" s="621"/>
      <c r="L39" s="621"/>
      <c r="M39" s="621"/>
      <c r="N39" s="621"/>
      <c r="O39" s="621"/>
      <c r="P39" s="621"/>
      <c r="Q39" s="622"/>
      <c r="R39" s="623" t="s">
        <v>147</v>
      </c>
      <c r="S39" s="624"/>
      <c r="T39" s="624"/>
      <c r="U39" s="624"/>
      <c r="V39" s="624"/>
      <c r="W39" s="624"/>
      <c r="X39" s="624"/>
      <c r="Y39" s="625"/>
      <c r="Z39" s="626" t="s">
        <v>147</v>
      </c>
      <c r="AA39" s="626"/>
      <c r="AB39" s="626"/>
      <c r="AC39" s="626"/>
      <c r="AD39" s="627" t="s">
        <v>235</v>
      </c>
      <c r="AE39" s="627"/>
      <c r="AF39" s="627"/>
      <c r="AG39" s="627"/>
      <c r="AH39" s="627"/>
      <c r="AI39" s="627"/>
      <c r="AJ39" s="627"/>
      <c r="AK39" s="627"/>
      <c r="AL39" s="628" t="s">
        <v>147</v>
      </c>
      <c r="AM39" s="629"/>
      <c r="AN39" s="629"/>
      <c r="AO39" s="630"/>
      <c r="AQ39" s="686" t="s">
        <v>340</v>
      </c>
      <c r="AR39" s="687"/>
      <c r="AS39" s="687"/>
      <c r="AT39" s="687"/>
      <c r="AU39" s="687"/>
      <c r="AV39" s="687"/>
      <c r="AW39" s="687"/>
      <c r="AX39" s="687"/>
      <c r="AY39" s="688"/>
      <c r="AZ39" s="623">
        <v>91137</v>
      </c>
      <c r="BA39" s="624"/>
      <c r="BB39" s="624"/>
      <c r="BC39" s="624"/>
      <c r="BD39" s="655"/>
      <c r="BE39" s="655"/>
      <c r="BF39" s="678"/>
      <c r="BG39" s="620" t="s">
        <v>341</v>
      </c>
      <c r="BH39" s="621"/>
      <c r="BI39" s="621"/>
      <c r="BJ39" s="621"/>
      <c r="BK39" s="621"/>
      <c r="BL39" s="621"/>
      <c r="BM39" s="621"/>
      <c r="BN39" s="621"/>
      <c r="BO39" s="621"/>
      <c r="BP39" s="621"/>
      <c r="BQ39" s="621"/>
      <c r="BR39" s="621"/>
      <c r="BS39" s="621"/>
      <c r="BT39" s="621"/>
      <c r="BU39" s="622"/>
      <c r="BV39" s="623">
        <v>10713</v>
      </c>
      <c r="BW39" s="624"/>
      <c r="BX39" s="624"/>
      <c r="BY39" s="624"/>
      <c r="BZ39" s="624"/>
      <c r="CA39" s="624"/>
      <c r="CB39" s="633"/>
      <c r="CD39" s="620" t="s">
        <v>342</v>
      </c>
      <c r="CE39" s="621"/>
      <c r="CF39" s="621"/>
      <c r="CG39" s="621"/>
      <c r="CH39" s="621"/>
      <c r="CI39" s="621"/>
      <c r="CJ39" s="621"/>
      <c r="CK39" s="621"/>
      <c r="CL39" s="621"/>
      <c r="CM39" s="621"/>
      <c r="CN39" s="621"/>
      <c r="CO39" s="621"/>
      <c r="CP39" s="621"/>
      <c r="CQ39" s="622"/>
      <c r="CR39" s="623">
        <v>78852</v>
      </c>
      <c r="CS39" s="655"/>
      <c r="CT39" s="655"/>
      <c r="CU39" s="655"/>
      <c r="CV39" s="655"/>
      <c r="CW39" s="655"/>
      <c r="CX39" s="655"/>
      <c r="CY39" s="656"/>
      <c r="CZ39" s="628">
        <v>0.4</v>
      </c>
      <c r="DA39" s="653"/>
      <c r="DB39" s="653"/>
      <c r="DC39" s="657"/>
      <c r="DD39" s="632">
        <v>38682</v>
      </c>
      <c r="DE39" s="655"/>
      <c r="DF39" s="655"/>
      <c r="DG39" s="655"/>
      <c r="DH39" s="655"/>
      <c r="DI39" s="655"/>
      <c r="DJ39" s="655"/>
      <c r="DK39" s="656"/>
      <c r="DL39" s="632" t="s">
        <v>139</v>
      </c>
      <c r="DM39" s="655"/>
      <c r="DN39" s="655"/>
      <c r="DO39" s="655"/>
      <c r="DP39" s="655"/>
      <c r="DQ39" s="655"/>
      <c r="DR39" s="655"/>
      <c r="DS39" s="655"/>
      <c r="DT39" s="655"/>
      <c r="DU39" s="655"/>
      <c r="DV39" s="656"/>
      <c r="DW39" s="628" t="s">
        <v>235</v>
      </c>
      <c r="DX39" s="653"/>
      <c r="DY39" s="653"/>
      <c r="DZ39" s="653"/>
      <c r="EA39" s="653"/>
      <c r="EB39" s="653"/>
      <c r="EC39" s="654"/>
    </row>
    <row r="40" spans="2:133" ht="11.25" customHeight="1" x14ac:dyDescent="0.2">
      <c r="B40" s="620" t="s">
        <v>343</v>
      </c>
      <c r="C40" s="621"/>
      <c r="D40" s="621"/>
      <c r="E40" s="621"/>
      <c r="F40" s="621"/>
      <c r="G40" s="621"/>
      <c r="H40" s="621"/>
      <c r="I40" s="621"/>
      <c r="J40" s="621"/>
      <c r="K40" s="621"/>
      <c r="L40" s="621"/>
      <c r="M40" s="621"/>
      <c r="N40" s="621"/>
      <c r="O40" s="621"/>
      <c r="P40" s="621"/>
      <c r="Q40" s="622"/>
      <c r="R40" s="623">
        <v>223400</v>
      </c>
      <c r="S40" s="624"/>
      <c r="T40" s="624"/>
      <c r="U40" s="624"/>
      <c r="V40" s="624"/>
      <c r="W40" s="624"/>
      <c r="X40" s="624"/>
      <c r="Y40" s="625"/>
      <c r="Z40" s="626">
        <v>1</v>
      </c>
      <c r="AA40" s="626"/>
      <c r="AB40" s="626"/>
      <c r="AC40" s="626"/>
      <c r="AD40" s="627" t="s">
        <v>235</v>
      </c>
      <c r="AE40" s="627"/>
      <c r="AF40" s="627"/>
      <c r="AG40" s="627"/>
      <c r="AH40" s="627"/>
      <c r="AI40" s="627"/>
      <c r="AJ40" s="627"/>
      <c r="AK40" s="627"/>
      <c r="AL40" s="628" t="s">
        <v>147</v>
      </c>
      <c r="AM40" s="629"/>
      <c r="AN40" s="629"/>
      <c r="AO40" s="630"/>
      <c r="AQ40" s="686" t="s">
        <v>344</v>
      </c>
      <c r="AR40" s="687"/>
      <c r="AS40" s="687"/>
      <c r="AT40" s="687"/>
      <c r="AU40" s="687"/>
      <c r="AV40" s="687"/>
      <c r="AW40" s="687"/>
      <c r="AX40" s="687"/>
      <c r="AY40" s="688"/>
      <c r="AZ40" s="623">
        <v>45078</v>
      </c>
      <c r="BA40" s="624"/>
      <c r="BB40" s="624"/>
      <c r="BC40" s="624"/>
      <c r="BD40" s="655"/>
      <c r="BE40" s="655"/>
      <c r="BF40" s="678"/>
      <c r="BG40" s="671" t="s">
        <v>345</v>
      </c>
      <c r="BH40" s="672"/>
      <c r="BI40" s="672"/>
      <c r="BJ40" s="672"/>
      <c r="BK40" s="672"/>
      <c r="BL40" s="223"/>
      <c r="BM40" s="621" t="s">
        <v>346</v>
      </c>
      <c r="BN40" s="621"/>
      <c r="BO40" s="621"/>
      <c r="BP40" s="621"/>
      <c r="BQ40" s="621"/>
      <c r="BR40" s="621"/>
      <c r="BS40" s="621"/>
      <c r="BT40" s="621"/>
      <c r="BU40" s="622"/>
      <c r="BV40" s="623">
        <v>117</v>
      </c>
      <c r="BW40" s="624"/>
      <c r="BX40" s="624"/>
      <c r="BY40" s="624"/>
      <c r="BZ40" s="624"/>
      <c r="CA40" s="624"/>
      <c r="CB40" s="633"/>
      <c r="CD40" s="620" t="s">
        <v>347</v>
      </c>
      <c r="CE40" s="621"/>
      <c r="CF40" s="621"/>
      <c r="CG40" s="621"/>
      <c r="CH40" s="621"/>
      <c r="CI40" s="621"/>
      <c r="CJ40" s="621"/>
      <c r="CK40" s="621"/>
      <c r="CL40" s="621"/>
      <c r="CM40" s="621"/>
      <c r="CN40" s="621"/>
      <c r="CO40" s="621"/>
      <c r="CP40" s="621"/>
      <c r="CQ40" s="622"/>
      <c r="CR40" s="623">
        <v>165420</v>
      </c>
      <c r="CS40" s="624"/>
      <c r="CT40" s="624"/>
      <c r="CU40" s="624"/>
      <c r="CV40" s="624"/>
      <c r="CW40" s="624"/>
      <c r="CX40" s="624"/>
      <c r="CY40" s="625"/>
      <c r="CZ40" s="628">
        <v>0.8</v>
      </c>
      <c r="DA40" s="653"/>
      <c r="DB40" s="653"/>
      <c r="DC40" s="657"/>
      <c r="DD40" s="632">
        <v>158690</v>
      </c>
      <c r="DE40" s="624"/>
      <c r="DF40" s="624"/>
      <c r="DG40" s="624"/>
      <c r="DH40" s="624"/>
      <c r="DI40" s="624"/>
      <c r="DJ40" s="624"/>
      <c r="DK40" s="625"/>
      <c r="DL40" s="632">
        <v>158690</v>
      </c>
      <c r="DM40" s="624"/>
      <c r="DN40" s="624"/>
      <c r="DO40" s="624"/>
      <c r="DP40" s="624"/>
      <c r="DQ40" s="624"/>
      <c r="DR40" s="624"/>
      <c r="DS40" s="624"/>
      <c r="DT40" s="624"/>
      <c r="DU40" s="624"/>
      <c r="DV40" s="625"/>
      <c r="DW40" s="628">
        <v>1.2</v>
      </c>
      <c r="DX40" s="653"/>
      <c r="DY40" s="653"/>
      <c r="DZ40" s="653"/>
      <c r="EA40" s="653"/>
      <c r="EB40" s="653"/>
      <c r="EC40" s="654"/>
    </row>
    <row r="41" spans="2:133" ht="11.25" customHeight="1" x14ac:dyDescent="0.2">
      <c r="B41" s="644" t="s">
        <v>348</v>
      </c>
      <c r="C41" s="645"/>
      <c r="D41" s="645"/>
      <c r="E41" s="645"/>
      <c r="F41" s="645"/>
      <c r="G41" s="645"/>
      <c r="H41" s="645"/>
      <c r="I41" s="645"/>
      <c r="J41" s="645"/>
      <c r="K41" s="645"/>
      <c r="L41" s="645"/>
      <c r="M41" s="645"/>
      <c r="N41" s="645"/>
      <c r="O41" s="645"/>
      <c r="P41" s="645"/>
      <c r="Q41" s="646"/>
      <c r="R41" s="695">
        <v>22269797</v>
      </c>
      <c r="S41" s="696"/>
      <c r="T41" s="696"/>
      <c r="U41" s="696"/>
      <c r="V41" s="696"/>
      <c r="W41" s="696"/>
      <c r="X41" s="696"/>
      <c r="Y41" s="700"/>
      <c r="Z41" s="701">
        <v>100</v>
      </c>
      <c r="AA41" s="701"/>
      <c r="AB41" s="701"/>
      <c r="AC41" s="701"/>
      <c r="AD41" s="702">
        <v>12534831</v>
      </c>
      <c r="AE41" s="702"/>
      <c r="AF41" s="702"/>
      <c r="AG41" s="702"/>
      <c r="AH41" s="702"/>
      <c r="AI41" s="702"/>
      <c r="AJ41" s="702"/>
      <c r="AK41" s="702"/>
      <c r="AL41" s="703">
        <v>100</v>
      </c>
      <c r="AM41" s="683"/>
      <c r="AN41" s="683"/>
      <c r="AO41" s="704"/>
      <c r="AQ41" s="686" t="s">
        <v>349</v>
      </c>
      <c r="AR41" s="687"/>
      <c r="AS41" s="687"/>
      <c r="AT41" s="687"/>
      <c r="AU41" s="687"/>
      <c r="AV41" s="687"/>
      <c r="AW41" s="687"/>
      <c r="AX41" s="687"/>
      <c r="AY41" s="688"/>
      <c r="AZ41" s="623">
        <v>436331</v>
      </c>
      <c r="BA41" s="624"/>
      <c r="BB41" s="624"/>
      <c r="BC41" s="624"/>
      <c r="BD41" s="655"/>
      <c r="BE41" s="655"/>
      <c r="BF41" s="678"/>
      <c r="BG41" s="671"/>
      <c r="BH41" s="672"/>
      <c r="BI41" s="672"/>
      <c r="BJ41" s="672"/>
      <c r="BK41" s="672"/>
      <c r="BL41" s="223"/>
      <c r="BM41" s="621" t="s">
        <v>350</v>
      </c>
      <c r="BN41" s="621"/>
      <c r="BO41" s="621"/>
      <c r="BP41" s="621"/>
      <c r="BQ41" s="621"/>
      <c r="BR41" s="621"/>
      <c r="BS41" s="621"/>
      <c r="BT41" s="621"/>
      <c r="BU41" s="622"/>
      <c r="BV41" s="623" t="s">
        <v>235</v>
      </c>
      <c r="BW41" s="624"/>
      <c r="BX41" s="624"/>
      <c r="BY41" s="624"/>
      <c r="BZ41" s="624"/>
      <c r="CA41" s="624"/>
      <c r="CB41" s="633"/>
      <c r="CD41" s="620" t="s">
        <v>351</v>
      </c>
      <c r="CE41" s="621"/>
      <c r="CF41" s="621"/>
      <c r="CG41" s="621"/>
      <c r="CH41" s="621"/>
      <c r="CI41" s="621"/>
      <c r="CJ41" s="621"/>
      <c r="CK41" s="621"/>
      <c r="CL41" s="621"/>
      <c r="CM41" s="621"/>
      <c r="CN41" s="621"/>
      <c r="CO41" s="621"/>
      <c r="CP41" s="621"/>
      <c r="CQ41" s="622"/>
      <c r="CR41" s="623" t="s">
        <v>235</v>
      </c>
      <c r="CS41" s="655"/>
      <c r="CT41" s="655"/>
      <c r="CU41" s="655"/>
      <c r="CV41" s="655"/>
      <c r="CW41" s="655"/>
      <c r="CX41" s="655"/>
      <c r="CY41" s="656"/>
      <c r="CZ41" s="628" t="s">
        <v>235</v>
      </c>
      <c r="DA41" s="653"/>
      <c r="DB41" s="653"/>
      <c r="DC41" s="657"/>
      <c r="DD41" s="632" t="s">
        <v>139</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352</v>
      </c>
      <c r="AR42" s="693"/>
      <c r="AS42" s="693"/>
      <c r="AT42" s="693"/>
      <c r="AU42" s="693"/>
      <c r="AV42" s="693"/>
      <c r="AW42" s="693"/>
      <c r="AX42" s="693"/>
      <c r="AY42" s="694"/>
      <c r="AZ42" s="695">
        <v>1329426</v>
      </c>
      <c r="BA42" s="696"/>
      <c r="BB42" s="696"/>
      <c r="BC42" s="696"/>
      <c r="BD42" s="682"/>
      <c r="BE42" s="682"/>
      <c r="BF42" s="684"/>
      <c r="BG42" s="673"/>
      <c r="BH42" s="674"/>
      <c r="BI42" s="674"/>
      <c r="BJ42" s="674"/>
      <c r="BK42" s="674"/>
      <c r="BL42" s="224"/>
      <c r="BM42" s="645" t="s">
        <v>353</v>
      </c>
      <c r="BN42" s="645"/>
      <c r="BO42" s="645"/>
      <c r="BP42" s="645"/>
      <c r="BQ42" s="645"/>
      <c r="BR42" s="645"/>
      <c r="BS42" s="645"/>
      <c r="BT42" s="645"/>
      <c r="BU42" s="646"/>
      <c r="BV42" s="695">
        <v>353</v>
      </c>
      <c r="BW42" s="696"/>
      <c r="BX42" s="696"/>
      <c r="BY42" s="696"/>
      <c r="BZ42" s="696"/>
      <c r="CA42" s="696"/>
      <c r="CB42" s="705"/>
      <c r="CD42" s="620" t="s">
        <v>354</v>
      </c>
      <c r="CE42" s="621"/>
      <c r="CF42" s="621"/>
      <c r="CG42" s="621"/>
      <c r="CH42" s="621"/>
      <c r="CI42" s="621"/>
      <c r="CJ42" s="621"/>
      <c r="CK42" s="621"/>
      <c r="CL42" s="621"/>
      <c r="CM42" s="621"/>
      <c r="CN42" s="621"/>
      <c r="CO42" s="621"/>
      <c r="CP42" s="621"/>
      <c r="CQ42" s="622"/>
      <c r="CR42" s="623">
        <v>2031706</v>
      </c>
      <c r="CS42" s="655"/>
      <c r="CT42" s="655"/>
      <c r="CU42" s="655"/>
      <c r="CV42" s="655"/>
      <c r="CW42" s="655"/>
      <c r="CX42" s="655"/>
      <c r="CY42" s="656"/>
      <c r="CZ42" s="628">
        <v>9.9</v>
      </c>
      <c r="DA42" s="653"/>
      <c r="DB42" s="653"/>
      <c r="DC42" s="657"/>
      <c r="DD42" s="632">
        <v>649745</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355</v>
      </c>
      <c r="CD43" s="620" t="s">
        <v>356</v>
      </c>
      <c r="CE43" s="621"/>
      <c r="CF43" s="621"/>
      <c r="CG43" s="621"/>
      <c r="CH43" s="621"/>
      <c r="CI43" s="621"/>
      <c r="CJ43" s="621"/>
      <c r="CK43" s="621"/>
      <c r="CL43" s="621"/>
      <c r="CM43" s="621"/>
      <c r="CN43" s="621"/>
      <c r="CO43" s="621"/>
      <c r="CP43" s="621"/>
      <c r="CQ43" s="622"/>
      <c r="CR43" s="623">
        <v>39818</v>
      </c>
      <c r="CS43" s="655"/>
      <c r="CT43" s="655"/>
      <c r="CU43" s="655"/>
      <c r="CV43" s="655"/>
      <c r="CW43" s="655"/>
      <c r="CX43" s="655"/>
      <c r="CY43" s="656"/>
      <c r="CZ43" s="628">
        <v>0.2</v>
      </c>
      <c r="DA43" s="653"/>
      <c r="DB43" s="653"/>
      <c r="DC43" s="657"/>
      <c r="DD43" s="632">
        <v>39818</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357</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305</v>
      </c>
      <c r="CE44" s="660"/>
      <c r="CF44" s="620" t="s">
        <v>358</v>
      </c>
      <c r="CG44" s="621"/>
      <c r="CH44" s="621"/>
      <c r="CI44" s="621"/>
      <c r="CJ44" s="621"/>
      <c r="CK44" s="621"/>
      <c r="CL44" s="621"/>
      <c r="CM44" s="621"/>
      <c r="CN44" s="621"/>
      <c r="CO44" s="621"/>
      <c r="CP44" s="621"/>
      <c r="CQ44" s="622"/>
      <c r="CR44" s="623">
        <v>2003959</v>
      </c>
      <c r="CS44" s="624"/>
      <c r="CT44" s="624"/>
      <c r="CU44" s="624"/>
      <c r="CV44" s="624"/>
      <c r="CW44" s="624"/>
      <c r="CX44" s="624"/>
      <c r="CY44" s="625"/>
      <c r="CZ44" s="628">
        <v>9.6999999999999993</v>
      </c>
      <c r="DA44" s="629"/>
      <c r="DB44" s="629"/>
      <c r="DC44" s="635"/>
      <c r="DD44" s="632">
        <v>645598</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359</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360</v>
      </c>
      <c r="CG45" s="621"/>
      <c r="CH45" s="621"/>
      <c r="CI45" s="621"/>
      <c r="CJ45" s="621"/>
      <c r="CK45" s="621"/>
      <c r="CL45" s="621"/>
      <c r="CM45" s="621"/>
      <c r="CN45" s="621"/>
      <c r="CO45" s="621"/>
      <c r="CP45" s="621"/>
      <c r="CQ45" s="622"/>
      <c r="CR45" s="623">
        <v>865036</v>
      </c>
      <c r="CS45" s="655"/>
      <c r="CT45" s="655"/>
      <c r="CU45" s="655"/>
      <c r="CV45" s="655"/>
      <c r="CW45" s="655"/>
      <c r="CX45" s="655"/>
      <c r="CY45" s="656"/>
      <c r="CZ45" s="628">
        <v>4.2</v>
      </c>
      <c r="DA45" s="653"/>
      <c r="DB45" s="653"/>
      <c r="DC45" s="657"/>
      <c r="DD45" s="632">
        <v>155941</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361</v>
      </c>
      <c r="CG46" s="621"/>
      <c r="CH46" s="621"/>
      <c r="CI46" s="621"/>
      <c r="CJ46" s="621"/>
      <c r="CK46" s="621"/>
      <c r="CL46" s="621"/>
      <c r="CM46" s="621"/>
      <c r="CN46" s="621"/>
      <c r="CO46" s="621"/>
      <c r="CP46" s="621"/>
      <c r="CQ46" s="622"/>
      <c r="CR46" s="623">
        <v>1133337</v>
      </c>
      <c r="CS46" s="624"/>
      <c r="CT46" s="624"/>
      <c r="CU46" s="624"/>
      <c r="CV46" s="624"/>
      <c r="CW46" s="624"/>
      <c r="CX46" s="624"/>
      <c r="CY46" s="625"/>
      <c r="CZ46" s="628">
        <v>5.5</v>
      </c>
      <c r="DA46" s="629"/>
      <c r="DB46" s="629"/>
      <c r="DC46" s="635"/>
      <c r="DD46" s="632">
        <v>487471</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362</v>
      </c>
      <c r="CG47" s="621"/>
      <c r="CH47" s="621"/>
      <c r="CI47" s="621"/>
      <c r="CJ47" s="621"/>
      <c r="CK47" s="621"/>
      <c r="CL47" s="621"/>
      <c r="CM47" s="621"/>
      <c r="CN47" s="621"/>
      <c r="CO47" s="621"/>
      <c r="CP47" s="621"/>
      <c r="CQ47" s="622"/>
      <c r="CR47" s="623">
        <v>27747</v>
      </c>
      <c r="CS47" s="655"/>
      <c r="CT47" s="655"/>
      <c r="CU47" s="655"/>
      <c r="CV47" s="655"/>
      <c r="CW47" s="655"/>
      <c r="CX47" s="655"/>
      <c r="CY47" s="656"/>
      <c r="CZ47" s="628">
        <v>0.1</v>
      </c>
      <c r="DA47" s="653"/>
      <c r="DB47" s="653"/>
      <c r="DC47" s="657"/>
      <c r="DD47" s="632">
        <v>4147</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3"/>
      <c r="CE48" s="664"/>
      <c r="CF48" s="620" t="s">
        <v>363</v>
      </c>
      <c r="CG48" s="621"/>
      <c r="CH48" s="621"/>
      <c r="CI48" s="621"/>
      <c r="CJ48" s="621"/>
      <c r="CK48" s="621"/>
      <c r="CL48" s="621"/>
      <c r="CM48" s="621"/>
      <c r="CN48" s="621"/>
      <c r="CO48" s="621"/>
      <c r="CP48" s="621"/>
      <c r="CQ48" s="622"/>
      <c r="CR48" s="623" t="s">
        <v>235</v>
      </c>
      <c r="CS48" s="624"/>
      <c r="CT48" s="624"/>
      <c r="CU48" s="624"/>
      <c r="CV48" s="624"/>
      <c r="CW48" s="624"/>
      <c r="CX48" s="624"/>
      <c r="CY48" s="625"/>
      <c r="CZ48" s="628" t="s">
        <v>235</v>
      </c>
      <c r="DA48" s="629"/>
      <c r="DB48" s="629"/>
      <c r="DC48" s="635"/>
      <c r="DD48" s="632" t="s">
        <v>235</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364</v>
      </c>
      <c r="CE49" s="645"/>
      <c r="CF49" s="645"/>
      <c r="CG49" s="645"/>
      <c r="CH49" s="645"/>
      <c r="CI49" s="645"/>
      <c r="CJ49" s="645"/>
      <c r="CK49" s="645"/>
      <c r="CL49" s="645"/>
      <c r="CM49" s="645"/>
      <c r="CN49" s="645"/>
      <c r="CO49" s="645"/>
      <c r="CP49" s="645"/>
      <c r="CQ49" s="646"/>
      <c r="CR49" s="695">
        <v>20611750</v>
      </c>
      <c r="CS49" s="682"/>
      <c r="CT49" s="682"/>
      <c r="CU49" s="682"/>
      <c r="CV49" s="682"/>
      <c r="CW49" s="682"/>
      <c r="CX49" s="682"/>
      <c r="CY49" s="711"/>
      <c r="CZ49" s="703">
        <v>100</v>
      </c>
      <c r="DA49" s="712"/>
      <c r="DB49" s="712"/>
      <c r="DC49" s="713"/>
      <c r="DD49" s="714">
        <v>14060291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Ucb6Tun/9fxK7D/JvzKiyWd0GmDmEWqpgGD2wiWt5DN/HOfCbYOF772ShLl7LfC2mEfm/JF5t4txMywLYDlA6g==" saltValue="/TrBhu7JCKhdwJxQE6LSO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65" zoomScale="70" zoomScaleNormal="25" zoomScaleSheetLayoutView="70" workbookViewId="0">
      <selection activeCell="Q78" sqref="Q78:U78"/>
    </sheetView>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365</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366</v>
      </c>
      <c r="DK2" s="723"/>
      <c r="DL2" s="723"/>
      <c r="DM2" s="723"/>
      <c r="DN2" s="723"/>
      <c r="DO2" s="724"/>
      <c r="DP2" s="228"/>
      <c r="DQ2" s="722" t="s">
        <v>367</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368</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369</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370</v>
      </c>
      <c r="B5" s="728"/>
      <c r="C5" s="728"/>
      <c r="D5" s="728"/>
      <c r="E5" s="728"/>
      <c r="F5" s="728"/>
      <c r="G5" s="728"/>
      <c r="H5" s="728"/>
      <c r="I5" s="728"/>
      <c r="J5" s="728"/>
      <c r="K5" s="728"/>
      <c r="L5" s="728"/>
      <c r="M5" s="728"/>
      <c r="N5" s="728"/>
      <c r="O5" s="728"/>
      <c r="P5" s="729"/>
      <c r="Q5" s="733" t="s">
        <v>371</v>
      </c>
      <c r="R5" s="734"/>
      <c r="S5" s="734"/>
      <c r="T5" s="734"/>
      <c r="U5" s="735"/>
      <c r="V5" s="733" t="s">
        <v>372</v>
      </c>
      <c r="W5" s="734"/>
      <c r="X5" s="734"/>
      <c r="Y5" s="734"/>
      <c r="Z5" s="735"/>
      <c r="AA5" s="733" t="s">
        <v>373</v>
      </c>
      <c r="AB5" s="734"/>
      <c r="AC5" s="734"/>
      <c r="AD5" s="734"/>
      <c r="AE5" s="734"/>
      <c r="AF5" s="739" t="s">
        <v>374</v>
      </c>
      <c r="AG5" s="734"/>
      <c r="AH5" s="734"/>
      <c r="AI5" s="734"/>
      <c r="AJ5" s="740"/>
      <c r="AK5" s="734" t="s">
        <v>375</v>
      </c>
      <c r="AL5" s="734"/>
      <c r="AM5" s="734"/>
      <c r="AN5" s="734"/>
      <c r="AO5" s="735"/>
      <c r="AP5" s="733" t="s">
        <v>376</v>
      </c>
      <c r="AQ5" s="734"/>
      <c r="AR5" s="734"/>
      <c r="AS5" s="734"/>
      <c r="AT5" s="735"/>
      <c r="AU5" s="733" t="s">
        <v>377</v>
      </c>
      <c r="AV5" s="734"/>
      <c r="AW5" s="734"/>
      <c r="AX5" s="734"/>
      <c r="AY5" s="740"/>
      <c r="AZ5" s="232"/>
      <c r="BA5" s="232"/>
      <c r="BB5" s="232"/>
      <c r="BC5" s="232"/>
      <c r="BD5" s="232"/>
      <c r="BE5" s="233"/>
      <c r="BF5" s="233"/>
      <c r="BG5" s="233"/>
      <c r="BH5" s="233"/>
      <c r="BI5" s="233"/>
      <c r="BJ5" s="233"/>
      <c r="BK5" s="233"/>
      <c r="BL5" s="233"/>
      <c r="BM5" s="233"/>
      <c r="BN5" s="233"/>
      <c r="BO5" s="233"/>
      <c r="BP5" s="233"/>
      <c r="BQ5" s="727" t="s">
        <v>378</v>
      </c>
      <c r="BR5" s="728"/>
      <c r="BS5" s="728"/>
      <c r="BT5" s="728"/>
      <c r="BU5" s="728"/>
      <c r="BV5" s="728"/>
      <c r="BW5" s="728"/>
      <c r="BX5" s="728"/>
      <c r="BY5" s="728"/>
      <c r="BZ5" s="728"/>
      <c r="CA5" s="728"/>
      <c r="CB5" s="728"/>
      <c r="CC5" s="728"/>
      <c r="CD5" s="728"/>
      <c r="CE5" s="728"/>
      <c r="CF5" s="728"/>
      <c r="CG5" s="729"/>
      <c r="CH5" s="733" t="s">
        <v>379</v>
      </c>
      <c r="CI5" s="734"/>
      <c r="CJ5" s="734"/>
      <c r="CK5" s="734"/>
      <c r="CL5" s="735"/>
      <c r="CM5" s="733" t="s">
        <v>380</v>
      </c>
      <c r="CN5" s="734"/>
      <c r="CO5" s="734"/>
      <c r="CP5" s="734"/>
      <c r="CQ5" s="735"/>
      <c r="CR5" s="733" t="s">
        <v>381</v>
      </c>
      <c r="CS5" s="734"/>
      <c r="CT5" s="734"/>
      <c r="CU5" s="734"/>
      <c r="CV5" s="735"/>
      <c r="CW5" s="733" t="s">
        <v>382</v>
      </c>
      <c r="CX5" s="734"/>
      <c r="CY5" s="734"/>
      <c r="CZ5" s="734"/>
      <c r="DA5" s="735"/>
      <c r="DB5" s="733" t="s">
        <v>383</v>
      </c>
      <c r="DC5" s="734"/>
      <c r="DD5" s="734"/>
      <c r="DE5" s="734"/>
      <c r="DF5" s="735"/>
      <c r="DG5" s="763" t="s">
        <v>384</v>
      </c>
      <c r="DH5" s="764"/>
      <c r="DI5" s="764"/>
      <c r="DJ5" s="764"/>
      <c r="DK5" s="765"/>
      <c r="DL5" s="763" t="s">
        <v>385</v>
      </c>
      <c r="DM5" s="764"/>
      <c r="DN5" s="764"/>
      <c r="DO5" s="764"/>
      <c r="DP5" s="765"/>
      <c r="DQ5" s="733" t="s">
        <v>386</v>
      </c>
      <c r="DR5" s="734"/>
      <c r="DS5" s="734"/>
      <c r="DT5" s="734"/>
      <c r="DU5" s="735"/>
      <c r="DV5" s="733" t="s">
        <v>377</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387</v>
      </c>
      <c r="C7" s="750"/>
      <c r="D7" s="750"/>
      <c r="E7" s="750"/>
      <c r="F7" s="750"/>
      <c r="G7" s="750"/>
      <c r="H7" s="750"/>
      <c r="I7" s="750"/>
      <c r="J7" s="750"/>
      <c r="K7" s="750"/>
      <c r="L7" s="750"/>
      <c r="M7" s="750"/>
      <c r="N7" s="750"/>
      <c r="O7" s="750"/>
      <c r="P7" s="751"/>
      <c r="Q7" s="752">
        <v>22136</v>
      </c>
      <c r="R7" s="753"/>
      <c r="S7" s="753"/>
      <c r="T7" s="753"/>
      <c r="U7" s="753"/>
      <c r="V7" s="753">
        <v>20486</v>
      </c>
      <c r="W7" s="753"/>
      <c r="X7" s="753"/>
      <c r="Y7" s="753"/>
      <c r="Z7" s="753"/>
      <c r="AA7" s="753">
        <v>1650</v>
      </c>
      <c r="AB7" s="753"/>
      <c r="AC7" s="753"/>
      <c r="AD7" s="753"/>
      <c r="AE7" s="754"/>
      <c r="AF7" s="755">
        <v>1499</v>
      </c>
      <c r="AG7" s="756"/>
      <c r="AH7" s="756"/>
      <c r="AI7" s="756"/>
      <c r="AJ7" s="757"/>
      <c r="AK7" s="758">
        <v>954</v>
      </c>
      <c r="AL7" s="759"/>
      <c r="AM7" s="759"/>
      <c r="AN7" s="759"/>
      <c r="AO7" s="759"/>
      <c r="AP7" s="759">
        <v>18575</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596</v>
      </c>
      <c r="BT7" s="747"/>
      <c r="BU7" s="747"/>
      <c r="BV7" s="747"/>
      <c r="BW7" s="747"/>
      <c r="BX7" s="747"/>
      <c r="BY7" s="747"/>
      <c r="BZ7" s="747"/>
      <c r="CA7" s="747"/>
      <c r="CB7" s="747"/>
      <c r="CC7" s="747"/>
      <c r="CD7" s="747"/>
      <c r="CE7" s="747"/>
      <c r="CF7" s="747"/>
      <c r="CG7" s="762"/>
      <c r="CH7" s="743">
        <v>-1</v>
      </c>
      <c r="CI7" s="744"/>
      <c r="CJ7" s="744"/>
      <c r="CK7" s="744"/>
      <c r="CL7" s="745"/>
      <c r="CM7" s="743">
        <v>1</v>
      </c>
      <c r="CN7" s="744"/>
      <c r="CO7" s="744"/>
      <c r="CP7" s="744"/>
      <c r="CQ7" s="745"/>
      <c r="CR7" s="743">
        <v>2</v>
      </c>
      <c r="CS7" s="744"/>
      <c r="CT7" s="744"/>
      <c r="CU7" s="744"/>
      <c r="CV7" s="745"/>
      <c r="CW7" s="743">
        <v>0</v>
      </c>
      <c r="CX7" s="744"/>
      <c r="CY7" s="744"/>
      <c r="CZ7" s="744"/>
      <c r="DA7" s="745"/>
      <c r="DB7" s="743" t="s">
        <v>595</v>
      </c>
      <c r="DC7" s="744"/>
      <c r="DD7" s="744"/>
      <c r="DE7" s="744"/>
      <c r="DF7" s="745"/>
      <c r="DG7" s="743" t="s">
        <v>595</v>
      </c>
      <c r="DH7" s="744"/>
      <c r="DI7" s="744"/>
      <c r="DJ7" s="744"/>
      <c r="DK7" s="745"/>
      <c r="DL7" s="743" t="s">
        <v>595</v>
      </c>
      <c r="DM7" s="744"/>
      <c r="DN7" s="744"/>
      <c r="DO7" s="744"/>
      <c r="DP7" s="745"/>
      <c r="DQ7" s="743" t="s">
        <v>595</v>
      </c>
      <c r="DR7" s="744"/>
      <c r="DS7" s="744"/>
      <c r="DT7" s="744"/>
      <c r="DU7" s="745"/>
      <c r="DV7" s="746"/>
      <c r="DW7" s="747"/>
      <c r="DX7" s="747"/>
      <c r="DY7" s="747"/>
      <c r="DZ7" s="748"/>
      <c r="EA7" s="234"/>
    </row>
    <row r="8" spans="1:131" s="235" customFormat="1" ht="26.25" customHeight="1" x14ac:dyDescent="0.2">
      <c r="A8" s="238">
        <v>2</v>
      </c>
      <c r="B8" s="780" t="s">
        <v>388</v>
      </c>
      <c r="C8" s="781"/>
      <c r="D8" s="781"/>
      <c r="E8" s="781"/>
      <c r="F8" s="781"/>
      <c r="G8" s="781"/>
      <c r="H8" s="781"/>
      <c r="I8" s="781"/>
      <c r="J8" s="781"/>
      <c r="K8" s="781"/>
      <c r="L8" s="781"/>
      <c r="M8" s="781"/>
      <c r="N8" s="781"/>
      <c r="O8" s="781"/>
      <c r="P8" s="782"/>
      <c r="Q8" s="783">
        <v>90</v>
      </c>
      <c r="R8" s="784"/>
      <c r="S8" s="784"/>
      <c r="T8" s="784"/>
      <c r="U8" s="784"/>
      <c r="V8" s="784">
        <v>90</v>
      </c>
      <c r="W8" s="784"/>
      <c r="X8" s="784"/>
      <c r="Y8" s="784"/>
      <c r="Z8" s="784"/>
      <c r="AA8" s="784" t="s">
        <v>603</v>
      </c>
      <c r="AB8" s="784"/>
      <c r="AC8" s="784"/>
      <c r="AD8" s="784"/>
      <c r="AE8" s="785"/>
      <c r="AF8" s="786" t="s">
        <v>147</v>
      </c>
      <c r="AG8" s="787"/>
      <c r="AH8" s="787"/>
      <c r="AI8" s="787"/>
      <c r="AJ8" s="788"/>
      <c r="AK8" s="769">
        <v>84</v>
      </c>
      <c r="AL8" s="770"/>
      <c r="AM8" s="770"/>
      <c r="AN8" s="770"/>
      <c r="AO8" s="770"/>
      <c r="AP8" s="770" t="s">
        <v>595</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t="s">
        <v>389</v>
      </c>
      <c r="C9" s="781"/>
      <c r="D9" s="781"/>
      <c r="E9" s="781"/>
      <c r="F9" s="781"/>
      <c r="G9" s="781"/>
      <c r="H9" s="781"/>
      <c r="I9" s="781"/>
      <c r="J9" s="781"/>
      <c r="K9" s="781"/>
      <c r="L9" s="781"/>
      <c r="M9" s="781"/>
      <c r="N9" s="781"/>
      <c r="O9" s="781"/>
      <c r="P9" s="782"/>
      <c r="Q9" s="783">
        <v>142</v>
      </c>
      <c r="R9" s="784"/>
      <c r="S9" s="784"/>
      <c r="T9" s="784"/>
      <c r="U9" s="784"/>
      <c r="V9" s="784">
        <v>135</v>
      </c>
      <c r="W9" s="784"/>
      <c r="X9" s="784"/>
      <c r="Y9" s="784"/>
      <c r="Z9" s="784"/>
      <c r="AA9" s="784">
        <v>7</v>
      </c>
      <c r="AB9" s="784"/>
      <c r="AC9" s="784"/>
      <c r="AD9" s="784"/>
      <c r="AE9" s="785"/>
      <c r="AF9" s="786">
        <v>7</v>
      </c>
      <c r="AG9" s="787"/>
      <c r="AH9" s="787"/>
      <c r="AI9" s="787"/>
      <c r="AJ9" s="788"/>
      <c r="AK9" s="769">
        <v>63</v>
      </c>
      <c r="AL9" s="770"/>
      <c r="AM9" s="770"/>
      <c r="AN9" s="770"/>
      <c r="AO9" s="770"/>
      <c r="AP9" s="770">
        <v>85</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390</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391</v>
      </c>
      <c r="B23" s="789" t="s">
        <v>392</v>
      </c>
      <c r="C23" s="790"/>
      <c r="D23" s="790"/>
      <c r="E23" s="790"/>
      <c r="F23" s="790"/>
      <c r="G23" s="790"/>
      <c r="H23" s="790"/>
      <c r="I23" s="790"/>
      <c r="J23" s="790"/>
      <c r="K23" s="790"/>
      <c r="L23" s="790"/>
      <c r="M23" s="790"/>
      <c r="N23" s="790"/>
      <c r="O23" s="790"/>
      <c r="P23" s="791"/>
      <c r="Q23" s="792">
        <v>22275</v>
      </c>
      <c r="R23" s="793"/>
      <c r="S23" s="793"/>
      <c r="T23" s="793"/>
      <c r="U23" s="793"/>
      <c r="V23" s="793">
        <v>20617</v>
      </c>
      <c r="W23" s="793"/>
      <c r="X23" s="793"/>
      <c r="Y23" s="793"/>
      <c r="Z23" s="793"/>
      <c r="AA23" s="793">
        <v>1658</v>
      </c>
      <c r="AB23" s="793"/>
      <c r="AC23" s="793"/>
      <c r="AD23" s="793"/>
      <c r="AE23" s="794"/>
      <c r="AF23" s="795">
        <v>1506</v>
      </c>
      <c r="AG23" s="793"/>
      <c r="AH23" s="793"/>
      <c r="AI23" s="793"/>
      <c r="AJ23" s="796"/>
      <c r="AK23" s="797"/>
      <c r="AL23" s="798"/>
      <c r="AM23" s="798"/>
      <c r="AN23" s="798"/>
      <c r="AO23" s="798"/>
      <c r="AP23" s="793">
        <v>18661</v>
      </c>
      <c r="AQ23" s="793"/>
      <c r="AR23" s="793"/>
      <c r="AS23" s="793"/>
      <c r="AT23" s="793"/>
      <c r="AU23" s="809"/>
      <c r="AV23" s="809"/>
      <c r="AW23" s="809"/>
      <c r="AX23" s="809"/>
      <c r="AY23" s="810"/>
      <c r="AZ23" s="811" t="s">
        <v>147</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393</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394</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370</v>
      </c>
      <c r="B26" s="728"/>
      <c r="C26" s="728"/>
      <c r="D26" s="728"/>
      <c r="E26" s="728"/>
      <c r="F26" s="728"/>
      <c r="G26" s="728"/>
      <c r="H26" s="728"/>
      <c r="I26" s="728"/>
      <c r="J26" s="728"/>
      <c r="K26" s="728"/>
      <c r="L26" s="728"/>
      <c r="M26" s="728"/>
      <c r="N26" s="728"/>
      <c r="O26" s="728"/>
      <c r="P26" s="729"/>
      <c r="Q26" s="733" t="s">
        <v>395</v>
      </c>
      <c r="R26" s="734"/>
      <c r="S26" s="734"/>
      <c r="T26" s="734"/>
      <c r="U26" s="735"/>
      <c r="V26" s="733" t="s">
        <v>396</v>
      </c>
      <c r="W26" s="734"/>
      <c r="X26" s="734"/>
      <c r="Y26" s="734"/>
      <c r="Z26" s="735"/>
      <c r="AA26" s="733" t="s">
        <v>397</v>
      </c>
      <c r="AB26" s="734"/>
      <c r="AC26" s="734"/>
      <c r="AD26" s="734"/>
      <c r="AE26" s="734"/>
      <c r="AF26" s="814" t="s">
        <v>398</v>
      </c>
      <c r="AG26" s="815"/>
      <c r="AH26" s="815"/>
      <c r="AI26" s="815"/>
      <c r="AJ26" s="816"/>
      <c r="AK26" s="734" t="s">
        <v>399</v>
      </c>
      <c r="AL26" s="734"/>
      <c r="AM26" s="734"/>
      <c r="AN26" s="734"/>
      <c r="AO26" s="735"/>
      <c r="AP26" s="733" t="s">
        <v>400</v>
      </c>
      <c r="AQ26" s="734"/>
      <c r="AR26" s="734"/>
      <c r="AS26" s="734"/>
      <c r="AT26" s="735"/>
      <c r="AU26" s="733" t="s">
        <v>401</v>
      </c>
      <c r="AV26" s="734"/>
      <c r="AW26" s="734"/>
      <c r="AX26" s="734"/>
      <c r="AY26" s="735"/>
      <c r="AZ26" s="733" t="s">
        <v>402</v>
      </c>
      <c r="BA26" s="734"/>
      <c r="BB26" s="734"/>
      <c r="BC26" s="734"/>
      <c r="BD26" s="735"/>
      <c r="BE26" s="733" t="s">
        <v>377</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403</v>
      </c>
      <c r="C28" s="750"/>
      <c r="D28" s="750"/>
      <c r="E28" s="750"/>
      <c r="F28" s="750"/>
      <c r="G28" s="750"/>
      <c r="H28" s="750"/>
      <c r="I28" s="750"/>
      <c r="J28" s="750"/>
      <c r="K28" s="750"/>
      <c r="L28" s="750"/>
      <c r="M28" s="750"/>
      <c r="N28" s="750"/>
      <c r="O28" s="750"/>
      <c r="P28" s="751"/>
      <c r="Q28" s="822">
        <v>5670</v>
      </c>
      <c r="R28" s="823"/>
      <c r="S28" s="823"/>
      <c r="T28" s="823"/>
      <c r="U28" s="823"/>
      <c r="V28" s="823">
        <v>5647</v>
      </c>
      <c r="W28" s="823"/>
      <c r="X28" s="823"/>
      <c r="Y28" s="823"/>
      <c r="Z28" s="823"/>
      <c r="AA28" s="823">
        <v>23</v>
      </c>
      <c r="AB28" s="823"/>
      <c r="AC28" s="823"/>
      <c r="AD28" s="823"/>
      <c r="AE28" s="824"/>
      <c r="AF28" s="825">
        <v>23</v>
      </c>
      <c r="AG28" s="823"/>
      <c r="AH28" s="823"/>
      <c r="AI28" s="823"/>
      <c r="AJ28" s="826"/>
      <c r="AK28" s="827">
        <v>421</v>
      </c>
      <c r="AL28" s="828"/>
      <c r="AM28" s="828"/>
      <c r="AN28" s="828"/>
      <c r="AO28" s="828"/>
      <c r="AP28" s="828" t="s">
        <v>595</v>
      </c>
      <c r="AQ28" s="828"/>
      <c r="AR28" s="828"/>
      <c r="AS28" s="828"/>
      <c r="AT28" s="828"/>
      <c r="AU28" s="828" t="s">
        <v>595</v>
      </c>
      <c r="AV28" s="828"/>
      <c r="AW28" s="828"/>
      <c r="AX28" s="828"/>
      <c r="AY28" s="828"/>
      <c r="AZ28" s="829" t="s">
        <v>595</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404</v>
      </c>
      <c r="C29" s="781"/>
      <c r="D29" s="781"/>
      <c r="E29" s="781"/>
      <c r="F29" s="781"/>
      <c r="G29" s="781"/>
      <c r="H29" s="781"/>
      <c r="I29" s="781"/>
      <c r="J29" s="781"/>
      <c r="K29" s="781"/>
      <c r="L29" s="781"/>
      <c r="M29" s="781"/>
      <c r="N29" s="781"/>
      <c r="O29" s="781"/>
      <c r="P29" s="782"/>
      <c r="Q29" s="783">
        <v>94</v>
      </c>
      <c r="R29" s="784"/>
      <c r="S29" s="784"/>
      <c r="T29" s="784"/>
      <c r="U29" s="784"/>
      <c r="V29" s="784">
        <v>92</v>
      </c>
      <c r="W29" s="784"/>
      <c r="X29" s="784"/>
      <c r="Y29" s="784"/>
      <c r="Z29" s="784"/>
      <c r="AA29" s="784">
        <v>2</v>
      </c>
      <c r="AB29" s="784"/>
      <c r="AC29" s="784"/>
      <c r="AD29" s="784"/>
      <c r="AE29" s="785"/>
      <c r="AF29" s="786">
        <v>2</v>
      </c>
      <c r="AG29" s="787"/>
      <c r="AH29" s="787"/>
      <c r="AI29" s="787"/>
      <c r="AJ29" s="788"/>
      <c r="AK29" s="834">
        <v>3</v>
      </c>
      <c r="AL29" s="830"/>
      <c r="AM29" s="830"/>
      <c r="AN29" s="830"/>
      <c r="AO29" s="830"/>
      <c r="AP29" s="830" t="s">
        <v>595</v>
      </c>
      <c r="AQ29" s="830"/>
      <c r="AR29" s="830"/>
      <c r="AS29" s="830"/>
      <c r="AT29" s="830"/>
      <c r="AU29" s="830" t="s">
        <v>595</v>
      </c>
      <c r="AV29" s="830"/>
      <c r="AW29" s="830"/>
      <c r="AX29" s="830"/>
      <c r="AY29" s="830"/>
      <c r="AZ29" s="831" t="s">
        <v>595</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405</v>
      </c>
      <c r="C30" s="781"/>
      <c r="D30" s="781"/>
      <c r="E30" s="781"/>
      <c r="F30" s="781"/>
      <c r="G30" s="781"/>
      <c r="H30" s="781"/>
      <c r="I30" s="781"/>
      <c r="J30" s="781"/>
      <c r="K30" s="781"/>
      <c r="L30" s="781"/>
      <c r="M30" s="781"/>
      <c r="N30" s="781"/>
      <c r="O30" s="781"/>
      <c r="P30" s="782"/>
      <c r="Q30" s="783">
        <v>683</v>
      </c>
      <c r="R30" s="784"/>
      <c r="S30" s="784"/>
      <c r="T30" s="784"/>
      <c r="U30" s="784"/>
      <c r="V30" s="784">
        <v>681</v>
      </c>
      <c r="W30" s="784"/>
      <c r="X30" s="784"/>
      <c r="Y30" s="784"/>
      <c r="Z30" s="784"/>
      <c r="AA30" s="784">
        <v>2</v>
      </c>
      <c r="AB30" s="784"/>
      <c r="AC30" s="784"/>
      <c r="AD30" s="784"/>
      <c r="AE30" s="785"/>
      <c r="AF30" s="786">
        <v>2</v>
      </c>
      <c r="AG30" s="787"/>
      <c r="AH30" s="787"/>
      <c r="AI30" s="787"/>
      <c r="AJ30" s="788"/>
      <c r="AK30" s="834">
        <v>168</v>
      </c>
      <c r="AL30" s="830"/>
      <c r="AM30" s="830"/>
      <c r="AN30" s="830"/>
      <c r="AO30" s="830"/>
      <c r="AP30" s="830" t="s">
        <v>595</v>
      </c>
      <c r="AQ30" s="830"/>
      <c r="AR30" s="830"/>
      <c r="AS30" s="830"/>
      <c r="AT30" s="830"/>
      <c r="AU30" s="830" t="s">
        <v>595</v>
      </c>
      <c r="AV30" s="830"/>
      <c r="AW30" s="830"/>
      <c r="AX30" s="830"/>
      <c r="AY30" s="830"/>
      <c r="AZ30" s="831" t="s">
        <v>595</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406</v>
      </c>
      <c r="C31" s="781"/>
      <c r="D31" s="781"/>
      <c r="E31" s="781"/>
      <c r="F31" s="781"/>
      <c r="G31" s="781"/>
      <c r="H31" s="781"/>
      <c r="I31" s="781"/>
      <c r="J31" s="781"/>
      <c r="K31" s="781"/>
      <c r="L31" s="781"/>
      <c r="M31" s="781"/>
      <c r="N31" s="781"/>
      <c r="O31" s="781"/>
      <c r="P31" s="782"/>
      <c r="Q31" s="783">
        <v>4558</v>
      </c>
      <c r="R31" s="784"/>
      <c r="S31" s="784"/>
      <c r="T31" s="784"/>
      <c r="U31" s="784"/>
      <c r="V31" s="784">
        <v>4364</v>
      </c>
      <c r="W31" s="784"/>
      <c r="X31" s="784"/>
      <c r="Y31" s="784"/>
      <c r="Z31" s="784"/>
      <c r="AA31" s="784">
        <v>194</v>
      </c>
      <c r="AB31" s="784"/>
      <c r="AC31" s="784"/>
      <c r="AD31" s="784"/>
      <c r="AE31" s="785"/>
      <c r="AF31" s="786">
        <v>194</v>
      </c>
      <c r="AG31" s="787"/>
      <c r="AH31" s="787"/>
      <c r="AI31" s="787"/>
      <c r="AJ31" s="788"/>
      <c r="AK31" s="834">
        <v>651</v>
      </c>
      <c r="AL31" s="830"/>
      <c r="AM31" s="830"/>
      <c r="AN31" s="830"/>
      <c r="AO31" s="830"/>
      <c r="AP31" s="830" t="s">
        <v>595</v>
      </c>
      <c r="AQ31" s="830"/>
      <c r="AR31" s="830"/>
      <c r="AS31" s="830"/>
      <c r="AT31" s="830"/>
      <c r="AU31" s="830" t="s">
        <v>595</v>
      </c>
      <c r="AV31" s="830"/>
      <c r="AW31" s="830"/>
      <c r="AX31" s="830"/>
      <c r="AY31" s="830"/>
      <c r="AZ31" s="831" t="s">
        <v>595</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407</v>
      </c>
      <c r="C32" s="781"/>
      <c r="D32" s="781"/>
      <c r="E32" s="781"/>
      <c r="F32" s="781"/>
      <c r="G32" s="781"/>
      <c r="H32" s="781"/>
      <c r="I32" s="781"/>
      <c r="J32" s="781"/>
      <c r="K32" s="781"/>
      <c r="L32" s="781"/>
      <c r="M32" s="781"/>
      <c r="N32" s="781"/>
      <c r="O32" s="781"/>
      <c r="P32" s="782"/>
      <c r="Q32" s="783">
        <v>159400</v>
      </c>
      <c r="R32" s="784"/>
      <c r="S32" s="784"/>
      <c r="T32" s="784"/>
      <c r="U32" s="784"/>
      <c r="V32" s="784">
        <v>159223</v>
      </c>
      <c r="W32" s="784"/>
      <c r="X32" s="784"/>
      <c r="Y32" s="784"/>
      <c r="Z32" s="784"/>
      <c r="AA32" s="784">
        <v>177</v>
      </c>
      <c r="AB32" s="784"/>
      <c r="AC32" s="784"/>
      <c r="AD32" s="784"/>
      <c r="AE32" s="785"/>
      <c r="AF32" s="786">
        <v>177</v>
      </c>
      <c r="AG32" s="787"/>
      <c r="AH32" s="787"/>
      <c r="AI32" s="787"/>
      <c r="AJ32" s="788"/>
      <c r="AK32" s="834" t="s">
        <v>595</v>
      </c>
      <c r="AL32" s="830"/>
      <c r="AM32" s="830"/>
      <c r="AN32" s="830"/>
      <c r="AO32" s="830"/>
      <c r="AP32" s="830" t="s">
        <v>595</v>
      </c>
      <c r="AQ32" s="830"/>
      <c r="AR32" s="830"/>
      <c r="AS32" s="830"/>
      <c r="AT32" s="830"/>
      <c r="AU32" s="830" t="s">
        <v>595</v>
      </c>
      <c r="AV32" s="830"/>
      <c r="AW32" s="830"/>
      <c r="AX32" s="830"/>
      <c r="AY32" s="830"/>
      <c r="AZ32" s="831" t="s">
        <v>595</v>
      </c>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408</v>
      </c>
      <c r="C33" s="781"/>
      <c r="D33" s="781"/>
      <c r="E33" s="781"/>
      <c r="F33" s="781"/>
      <c r="G33" s="781"/>
      <c r="H33" s="781"/>
      <c r="I33" s="781"/>
      <c r="J33" s="781"/>
      <c r="K33" s="781"/>
      <c r="L33" s="781"/>
      <c r="M33" s="781"/>
      <c r="N33" s="781"/>
      <c r="O33" s="781"/>
      <c r="P33" s="782"/>
      <c r="Q33" s="783">
        <v>134</v>
      </c>
      <c r="R33" s="784"/>
      <c r="S33" s="784"/>
      <c r="T33" s="784"/>
      <c r="U33" s="784"/>
      <c r="V33" s="784">
        <v>122</v>
      </c>
      <c r="W33" s="784"/>
      <c r="X33" s="784"/>
      <c r="Y33" s="784"/>
      <c r="Z33" s="784"/>
      <c r="AA33" s="784">
        <v>11</v>
      </c>
      <c r="AB33" s="784"/>
      <c r="AC33" s="784"/>
      <c r="AD33" s="784"/>
      <c r="AE33" s="785"/>
      <c r="AF33" s="786">
        <v>55</v>
      </c>
      <c r="AG33" s="787"/>
      <c r="AH33" s="787"/>
      <c r="AI33" s="787"/>
      <c r="AJ33" s="788"/>
      <c r="AK33" s="834">
        <v>91</v>
      </c>
      <c r="AL33" s="830"/>
      <c r="AM33" s="830"/>
      <c r="AN33" s="830"/>
      <c r="AO33" s="830"/>
      <c r="AP33" s="830">
        <v>249</v>
      </c>
      <c r="AQ33" s="830"/>
      <c r="AR33" s="830"/>
      <c r="AS33" s="830"/>
      <c r="AT33" s="830"/>
      <c r="AU33" s="830">
        <v>237</v>
      </c>
      <c r="AV33" s="830"/>
      <c r="AW33" s="830"/>
      <c r="AX33" s="830"/>
      <c r="AY33" s="830"/>
      <c r="AZ33" s="831" t="s">
        <v>595</v>
      </c>
      <c r="BA33" s="831"/>
      <c r="BB33" s="831"/>
      <c r="BC33" s="831"/>
      <c r="BD33" s="831"/>
      <c r="BE33" s="832" t="s">
        <v>409</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410</v>
      </c>
      <c r="C34" s="781"/>
      <c r="D34" s="781"/>
      <c r="E34" s="781"/>
      <c r="F34" s="781"/>
      <c r="G34" s="781"/>
      <c r="H34" s="781"/>
      <c r="I34" s="781"/>
      <c r="J34" s="781"/>
      <c r="K34" s="781"/>
      <c r="L34" s="781"/>
      <c r="M34" s="781"/>
      <c r="N34" s="781"/>
      <c r="O34" s="781"/>
      <c r="P34" s="782"/>
      <c r="Q34" s="783">
        <v>625</v>
      </c>
      <c r="R34" s="784"/>
      <c r="S34" s="784"/>
      <c r="T34" s="784"/>
      <c r="U34" s="784"/>
      <c r="V34" s="784">
        <v>584</v>
      </c>
      <c r="W34" s="784"/>
      <c r="X34" s="784"/>
      <c r="Y34" s="784"/>
      <c r="Z34" s="784"/>
      <c r="AA34" s="784">
        <v>42</v>
      </c>
      <c r="AB34" s="784"/>
      <c r="AC34" s="784"/>
      <c r="AD34" s="784"/>
      <c r="AE34" s="785"/>
      <c r="AF34" s="786">
        <v>188</v>
      </c>
      <c r="AG34" s="787"/>
      <c r="AH34" s="787"/>
      <c r="AI34" s="787"/>
      <c r="AJ34" s="788"/>
      <c r="AK34" s="834">
        <v>492</v>
      </c>
      <c r="AL34" s="830"/>
      <c r="AM34" s="830"/>
      <c r="AN34" s="830"/>
      <c r="AO34" s="830"/>
      <c r="AP34" s="830">
        <v>5314</v>
      </c>
      <c r="AQ34" s="830"/>
      <c r="AR34" s="830"/>
      <c r="AS34" s="830"/>
      <c r="AT34" s="830"/>
      <c r="AU34" s="830">
        <v>4735</v>
      </c>
      <c r="AV34" s="830"/>
      <c r="AW34" s="830"/>
      <c r="AX34" s="830"/>
      <c r="AY34" s="830"/>
      <c r="AZ34" s="831" t="s">
        <v>595</v>
      </c>
      <c r="BA34" s="831"/>
      <c r="BB34" s="831"/>
      <c r="BC34" s="831"/>
      <c r="BD34" s="831"/>
      <c r="BE34" s="832" t="s">
        <v>411</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t="s">
        <v>412</v>
      </c>
      <c r="C35" s="781"/>
      <c r="D35" s="781"/>
      <c r="E35" s="781"/>
      <c r="F35" s="781"/>
      <c r="G35" s="781"/>
      <c r="H35" s="781"/>
      <c r="I35" s="781"/>
      <c r="J35" s="781"/>
      <c r="K35" s="781"/>
      <c r="L35" s="781"/>
      <c r="M35" s="781"/>
      <c r="N35" s="781"/>
      <c r="O35" s="781"/>
      <c r="P35" s="782"/>
      <c r="Q35" s="783">
        <v>72</v>
      </c>
      <c r="R35" s="784"/>
      <c r="S35" s="784"/>
      <c r="T35" s="784"/>
      <c r="U35" s="784"/>
      <c r="V35" s="784">
        <v>38</v>
      </c>
      <c r="W35" s="784"/>
      <c r="X35" s="784"/>
      <c r="Y35" s="784"/>
      <c r="Z35" s="784"/>
      <c r="AA35" s="784">
        <v>34</v>
      </c>
      <c r="AB35" s="784"/>
      <c r="AC35" s="784"/>
      <c r="AD35" s="784"/>
      <c r="AE35" s="785"/>
      <c r="AF35" s="786">
        <v>34</v>
      </c>
      <c r="AG35" s="787"/>
      <c r="AH35" s="787"/>
      <c r="AI35" s="787"/>
      <c r="AJ35" s="788"/>
      <c r="AK35" s="834">
        <v>12</v>
      </c>
      <c r="AL35" s="830"/>
      <c r="AM35" s="830"/>
      <c r="AN35" s="830"/>
      <c r="AO35" s="830"/>
      <c r="AP35" s="830" t="s">
        <v>595</v>
      </c>
      <c r="AQ35" s="830"/>
      <c r="AR35" s="830"/>
      <c r="AS35" s="830"/>
      <c r="AT35" s="830"/>
      <c r="AU35" s="830" t="s">
        <v>595</v>
      </c>
      <c r="AV35" s="830"/>
      <c r="AW35" s="830"/>
      <c r="AX35" s="830"/>
      <c r="AY35" s="830"/>
      <c r="AZ35" s="835" t="s">
        <v>595</v>
      </c>
      <c r="BA35" s="831"/>
      <c r="BB35" s="831"/>
      <c r="BC35" s="831"/>
      <c r="BD35" s="831"/>
      <c r="BE35" s="832" t="s">
        <v>413</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t="s">
        <v>414</v>
      </c>
      <c r="C36" s="781"/>
      <c r="D36" s="781"/>
      <c r="E36" s="781"/>
      <c r="F36" s="781"/>
      <c r="G36" s="781"/>
      <c r="H36" s="781"/>
      <c r="I36" s="781"/>
      <c r="J36" s="781"/>
      <c r="K36" s="781"/>
      <c r="L36" s="781"/>
      <c r="M36" s="781"/>
      <c r="N36" s="781"/>
      <c r="O36" s="781"/>
      <c r="P36" s="782"/>
      <c r="Q36" s="783">
        <v>5</v>
      </c>
      <c r="R36" s="784"/>
      <c r="S36" s="784"/>
      <c r="T36" s="784"/>
      <c r="U36" s="784"/>
      <c r="V36" s="784">
        <v>4</v>
      </c>
      <c r="W36" s="784"/>
      <c r="X36" s="784"/>
      <c r="Y36" s="784"/>
      <c r="Z36" s="784"/>
      <c r="AA36" s="784">
        <v>1</v>
      </c>
      <c r="AB36" s="784"/>
      <c r="AC36" s="784"/>
      <c r="AD36" s="784"/>
      <c r="AE36" s="785"/>
      <c r="AF36" s="786">
        <v>1</v>
      </c>
      <c r="AG36" s="787"/>
      <c r="AH36" s="787"/>
      <c r="AI36" s="787"/>
      <c r="AJ36" s="788"/>
      <c r="AK36" s="834">
        <v>3</v>
      </c>
      <c r="AL36" s="830"/>
      <c r="AM36" s="830"/>
      <c r="AN36" s="830"/>
      <c r="AO36" s="830"/>
      <c r="AP36" s="830">
        <v>25</v>
      </c>
      <c r="AQ36" s="830"/>
      <c r="AR36" s="830"/>
      <c r="AS36" s="830"/>
      <c r="AT36" s="830"/>
      <c r="AU36" s="830">
        <v>22</v>
      </c>
      <c r="AV36" s="830"/>
      <c r="AW36" s="830"/>
      <c r="AX36" s="830"/>
      <c r="AY36" s="830"/>
      <c r="AZ36" s="831" t="s">
        <v>595</v>
      </c>
      <c r="BA36" s="831"/>
      <c r="BB36" s="831"/>
      <c r="BC36" s="831"/>
      <c r="BD36" s="831"/>
      <c r="BE36" s="832" t="s">
        <v>415</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t="s">
        <v>416</v>
      </c>
      <c r="C37" s="781"/>
      <c r="D37" s="781"/>
      <c r="E37" s="781"/>
      <c r="F37" s="781"/>
      <c r="G37" s="781"/>
      <c r="H37" s="781"/>
      <c r="I37" s="781"/>
      <c r="J37" s="781"/>
      <c r="K37" s="781"/>
      <c r="L37" s="781"/>
      <c r="M37" s="781"/>
      <c r="N37" s="781"/>
      <c r="O37" s="781"/>
      <c r="P37" s="782"/>
      <c r="Q37" s="783">
        <v>72</v>
      </c>
      <c r="R37" s="784"/>
      <c r="S37" s="784"/>
      <c r="T37" s="784"/>
      <c r="U37" s="784"/>
      <c r="V37" s="784">
        <v>71</v>
      </c>
      <c r="W37" s="784"/>
      <c r="X37" s="784"/>
      <c r="Y37" s="784"/>
      <c r="Z37" s="784"/>
      <c r="AA37" s="784">
        <v>1</v>
      </c>
      <c r="AB37" s="784"/>
      <c r="AC37" s="784"/>
      <c r="AD37" s="784"/>
      <c r="AE37" s="785"/>
      <c r="AF37" s="786">
        <v>1</v>
      </c>
      <c r="AG37" s="787"/>
      <c r="AH37" s="787"/>
      <c r="AI37" s="787"/>
      <c r="AJ37" s="788"/>
      <c r="AK37" s="834">
        <v>64</v>
      </c>
      <c r="AL37" s="830"/>
      <c r="AM37" s="830"/>
      <c r="AN37" s="830"/>
      <c r="AO37" s="830"/>
      <c r="AP37" s="830">
        <v>179</v>
      </c>
      <c r="AQ37" s="830"/>
      <c r="AR37" s="830"/>
      <c r="AS37" s="830"/>
      <c r="AT37" s="830"/>
      <c r="AU37" s="830">
        <v>179</v>
      </c>
      <c r="AV37" s="830"/>
      <c r="AW37" s="830"/>
      <c r="AX37" s="830"/>
      <c r="AY37" s="830"/>
      <c r="AZ37" s="831" t="s">
        <v>595</v>
      </c>
      <c r="BA37" s="831"/>
      <c r="BB37" s="831"/>
      <c r="BC37" s="831"/>
      <c r="BD37" s="831"/>
      <c r="BE37" s="832" t="s">
        <v>417</v>
      </c>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t="s">
        <v>418</v>
      </c>
      <c r="C38" s="781"/>
      <c r="D38" s="781"/>
      <c r="E38" s="781"/>
      <c r="F38" s="781"/>
      <c r="G38" s="781"/>
      <c r="H38" s="781"/>
      <c r="I38" s="781"/>
      <c r="J38" s="781"/>
      <c r="K38" s="781"/>
      <c r="L38" s="781"/>
      <c r="M38" s="781"/>
      <c r="N38" s="781"/>
      <c r="O38" s="781"/>
      <c r="P38" s="782"/>
      <c r="Q38" s="783">
        <v>2</v>
      </c>
      <c r="R38" s="784"/>
      <c r="S38" s="784"/>
      <c r="T38" s="784"/>
      <c r="U38" s="784"/>
      <c r="V38" s="784" t="s">
        <v>595</v>
      </c>
      <c r="W38" s="784"/>
      <c r="X38" s="784"/>
      <c r="Y38" s="784"/>
      <c r="Z38" s="784"/>
      <c r="AA38" s="784">
        <v>2</v>
      </c>
      <c r="AB38" s="784"/>
      <c r="AC38" s="784"/>
      <c r="AD38" s="784"/>
      <c r="AE38" s="785"/>
      <c r="AF38" s="786">
        <v>2</v>
      </c>
      <c r="AG38" s="787"/>
      <c r="AH38" s="787"/>
      <c r="AI38" s="787"/>
      <c r="AJ38" s="788"/>
      <c r="AK38" s="834" t="s">
        <v>595</v>
      </c>
      <c r="AL38" s="830"/>
      <c r="AM38" s="830"/>
      <c r="AN38" s="830"/>
      <c r="AO38" s="830"/>
      <c r="AP38" s="830" t="s">
        <v>595</v>
      </c>
      <c r="AQ38" s="830"/>
      <c r="AR38" s="830"/>
      <c r="AS38" s="830"/>
      <c r="AT38" s="830"/>
      <c r="AU38" s="830" t="s">
        <v>595</v>
      </c>
      <c r="AV38" s="830"/>
      <c r="AW38" s="830"/>
      <c r="AX38" s="830"/>
      <c r="AY38" s="830"/>
      <c r="AZ38" s="831" t="s">
        <v>595</v>
      </c>
      <c r="BA38" s="831"/>
      <c r="BB38" s="831"/>
      <c r="BC38" s="831"/>
      <c r="BD38" s="831"/>
      <c r="BE38" s="832" t="s">
        <v>417</v>
      </c>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6"/>
      <c r="R50" s="837"/>
      <c r="S50" s="837"/>
      <c r="T50" s="837"/>
      <c r="U50" s="837"/>
      <c r="V50" s="837"/>
      <c r="W50" s="837"/>
      <c r="X50" s="837"/>
      <c r="Y50" s="837"/>
      <c r="Z50" s="837"/>
      <c r="AA50" s="837"/>
      <c r="AB50" s="837"/>
      <c r="AC50" s="837"/>
      <c r="AD50" s="837"/>
      <c r="AE50" s="838"/>
      <c r="AF50" s="786"/>
      <c r="AG50" s="787"/>
      <c r="AH50" s="787"/>
      <c r="AI50" s="787"/>
      <c r="AJ50" s="788"/>
      <c r="AK50" s="840"/>
      <c r="AL50" s="837"/>
      <c r="AM50" s="837"/>
      <c r="AN50" s="837"/>
      <c r="AO50" s="837"/>
      <c r="AP50" s="837"/>
      <c r="AQ50" s="837"/>
      <c r="AR50" s="837"/>
      <c r="AS50" s="837"/>
      <c r="AT50" s="837"/>
      <c r="AU50" s="837"/>
      <c r="AV50" s="837"/>
      <c r="AW50" s="837"/>
      <c r="AX50" s="837"/>
      <c r="AY50" s="837"/>
      <c r="AZ50" s="839"/>
      <c r="BA50" s="839"/>
      <c r="BB50" s="839"/>
      <c r="BC50" s="839"/>
      <c r="BD50" s="839"/>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6"/>
      <c r="R51" s="837"/>
      <c r="S51" s="837"/>
      <c r="T51" s="837"/>
      <c r="U51" s="837"/>
      <c r="V51" s="837"/>
      <c r="W51" s="837"/>
      <c r="X51" s="837"/>
      <c r="Y51" s="837"/>
      <c r="Z51" s="837"/>
      <c r="AA51" s="837"/>
      <c r="AB51" s="837"/>
      <c r="AC51" s="837"/>
      <c r="AD51" s="837"/>
      <c r="AE51" s="838"/>
      <c r="AF51" s="786"/>
      <c r="AG51" s="787"/>
      <c r="AH51" s="787"/>
      <c r="AI51" s="787"/>
      <c r="AJ51" s="788"/>
      <c r="AK51" s="840"/>
      <c r="AL51" s="837"/>
      <c r="AM51" s="837"/>
      <c r="AN51" s="837"/>
      <c r="AO51" s="837"/>
      <c r="AP51" s="837"/>
      <c r="AQ51" s="837"/>
      <c r="AR51" s="837"/>
      <c r="AS51" s="837"/>
      <c r="AT51" s="837"/>
      <c r="AU51" s="837"/>
      <c r="AV51" s="837"/>
      <c r="AW51" s="837"/>
      <c r="AX51" s="837"/>
      <c r="AY51" s="837"/>
      <c r="AZ51" s="839"/>
      <c r="BA51" s="839"/>
      <c r="BB51" s="839"/>
      <c r="BC51" s="839"/>
      <c r="BD51" s="839"/>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6"/>
      <c r="R52" s="837"/>
      <c r="S52" s="837"/>
      <c r="T52" s="837"/>
      <c r="U52" s="837"/>
      <c r="V52" s="837"/>
      <c r="W52" s="837"/>
      <c r="X52" s="837"/>
      <c r="Y52" s="837"/>
      <c r="Z52" s="837"/>
      <c r="AA52" s="837"/>
      <c r="AB52" s="837"/>
      <c r="AC52" s="837"/>
      <c r="AD52" s="837"/>
      <c r="AE52" s="838"/>
      <c r="AF52" s="786"/>
      <c r="AG52" s="787"/>
      <c r="AH52" s="787"/>
      <c r="AI52" s="787"/>
      <c r="AJ52" s="788"/>
      <c r="AK52" s="840"/>
      <c r="AL52" s="837"/>
      <c r="AM52" s="837"/>
      <c r="AN52" s="837"/>
      <c r="AO52" s="837"/>
      <c r="AP52" s="837"/>
      <c r="AQ52" s="837"/>
      <c r="AR52" s="837"/>
      <c r="AS52" s="837"/>
      <c r="AT52" s="837"/>
      <c r="AU52" s="837"/>
      <c r="AV52" s="837"/>
      <c r="AW52" s="837"/>
      <c r="AX52" s="837"/>
      <c r="AY52" s="837"/>
      <c r="AZ52" s="839"/>
      <c r="BA52" s="839"/>
      <c r="BB52" s="839"/>
      <c r="BC52" s="839"/>
      <c r="BD52" s="839"/>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6"/>
      <c r="R53" s="837"/>
      <c r="S53" s="837"/>
      <c r="T53" s="837"/>
      <c r="U53" s="837"/>
      <c r="V53" s="837"/>
      <c r="W53" s="837"/>
      <c r="X53" s="837"/>
      <c r="Y53" s="837"/>
      <c r="Z53" s="837"/>
      <c r="AA53" s="837"/>
      <c r="AB53" s="837"/>
      <c r="AC53" s="837"/>
      <c r="AD53" s="837"/>
      <c r="AE53" s="838"/>
      <c r="AF53" s="786"/>
      <c r="AG53" s="787"/>
      <c r="AH53" s="787"/>
      <c r="AI53" s="787"/>
      <c r="AJ53" s="788"/>
      <c r="AK53" s="840"/>
      <c r="AL53" s="837"/>
      <c r="AM53" s="837"/>
      <c r="AN53" s="837"/>
      <c r="AO53" s="837"/>
      <c r="AP53" s="837"/>
      <c r="AQ53" s="837"/>
      <c r="AR53" s="837"/>
      <c r="AS53" s="837"/>
      <c r="AT53" s="837"/>
      <c r="AU53" s="837"/>
      <c r="AV53" s="837"/>
      <c r="AW53" s="837"/>
      <c r="AX53" s="837"/>
      <c r="AY53" s="837"/>
      <c r="AZ53" s="839"/>
      <c r="BA53" s="839"/>
      <c r="BB53" s="839"/>
      <c r="BC53" s="839"/>
      <c r="BD53" s="839"/>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6"/>
      <c r="R54" s="837"/>
      <c r="S54" s="837"/>
      <c r="T54" s="837"/>
      <c r="U54" s="837"/>
      <c r="V54" s="837"/>
      <c r="W54" s="837"/>
      <c r="X54" s="837"/>
      <c r="Y54" s="837"/>
      <c r="Z54" s="837"/>
      <c r="AA54" s="837"/>
      <c r="AB54" s="837"/>
      <c r="AC54" s="837"/>
      <c r="AD54" s="837"/>
      <c r="AE54" s="838"/>
      <c r="AF54" s="786"/>
      <c r="AG54" s="787"/>
      <c r="AH54" s="787"/>
      <c r="AI54" s="787"/>
      <c r="AJ54" s="788"/>
      <c r="AK54" s="840"/>
      <c r="AL54" s="837"/>
      <c r="AM54" s="837"/>
      <c r="AN54" s="837"/>
      <c r="AO54" s="837"/>
      <c r="AP54" s="837"/>
      <c r="AQ54" s="837"/>
      <c r="AR54" s="837"/>
      <c r="AS54" s="837"/>
      <c r="AT54" s="837"/>
      <c r="AU54" s="837"/>
      <c r="AV54" s="837"/>
      <c r="AW54" s="837"/>
      <c r="AX54" s="837"/>
      <c r="AY54" s="837"/>
      <c r="AZ54" s="839"/>
      <c r="BA54" s="839"/>
      <c r="BB54" s="839"/>
      <c r="BC54" s="839"/>
      <c r="BD54" s="839"/>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6"/>
      <c r="R55" s="837"/>
      <c r="S55" s="837"/>
      <c r="T55" s="837"/>
      <c r="U55" s="837"/>
      <c r="V55" s="837"/>
      <c r="W55" s="837"/>
      <c r="X55" s="837"/>
      <c r="Y55" s="837"/>
      <c r="Z55" s="837"/>
      <c r="AA55" s="837"/>
      <c r="AB55" s="837"/>
      <c r="AC55" s="837"/>
      <c r="AD55" s="837"/>
      <c r="AE55" s="838"/>
      <c r="AF55" s="786"/>
      <c r="AG55" s="787"/>
      <c r="AH55" s="787"/>
      <c r="AI55" s="787"/>
      <c r="AJ55" s="788"/>
      <c r="AK55" s="840"/>
      <c r="AL55" s="837"/>
      <c r="AM55" s="837"/>
      <c r="AN55" s="837"/>
      <c r="AO55" s="837"/>
      <c r="AP55" s="837"/>
      <c r="AQ55" s="837"/>
      <c r="AR55" s="837"/>
      <c r="AS55" s="837"/>
      <c r="AT55" s="837"/>
      <c r="AU55" s="837"/>
      <c r="AV55" s="837"/>
      <c r="AW55" s="837"/>
      <c r="AX55" s="837"/>
      <c r="AY55" s="837"/>
      <c r="AZ55" s="839"/>
      <c r="BA55" s="839"/>
      <c r="BB55" s="839"/>
      <c r="BC55" s="839"/>
      <c r="BD55" s="839"/>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6"/>
      <c r="R56" s="837"/>
      <c r="S56" s="837"/>
      <c r="T56" s="837"/>
      <c r="U56" s="837"/>
      <c r="V56" s="837"/>
      <c r="W56" s="837"/>
      <c r="X56" s="837"/>
      <c r="Y56" s="837"/>
      <c r="Z56" s="837"/>
      <c r="AA56" s="837"/>
      <c r="AB56" s="837"/>
      <c r="AC56" s="837"/>
      <c r="AD56" s="837"/>
      <c r="AE56" s="838"/>
      <c r="AF56" s="786"/>
      <c r="AG56" s="787"/>
      <c r="AH56" s="787"/>
      <c r="AI56" s="787"/>
      <c r="AJ56" s="788"/>
      <c r="AK56" s="840"/>
      <c r="AL56" s="837"/>
      <c r="AM56" s="837"/>
      <c r="AN56" s="837"/>
      <c r="AO56" s="837"/>
      <c r="AP56" s="837"/>
      <c r="AQ56" s="837"/>
      <c r="AR56" s="837"/>
      <c r="AS56" s="837"/>
      <c r="AT56" s="837"/>
      <c r="AU56" s="837"/>
      <c r="AV56" s="837"/>
      <c r="AW56" s="837"/>
      <c r="AX56" s="837"/>
      <c r="AY56" s="837"/>
      <c r="AZ56" s="839"/>
      <c r="BA56" s="839"/>
      <c r="BB56" s="839"/>
      <c r="BC56" s="839"/>
      <c r="BD56" s="839"/>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6"/>
      <c r="R57" s="837"/>
      <c r="S57" s="837"/>
      <c r="T57" s="837"/>
      <c r="U57" s="837"/>
      <c r="V57" s="837"/>
      <c r="W57" s="837"/>
      <c r="X57" s="837"/>
      <c r="Y57" s="837"/>
      <c r="Z57" s="837"/>
      <c r="AA57" s="837"/>
      <c r="AB57" s="837"/>
      <c r="AC57" s="837"/>
      <c r="AD57" s="837"/>
      <c r="AE57" s="838"/>
      <c r="AF57" s="786"/>
      <c r="AG57" s="787"/>
      <c r="AH57" s="787"/>
      <c r="AI57" s="787"/>
      <c r="AJ57" s="788"/>
      <c r="AK57" s="840"/>
      <c r="AL57" s="837"/>
      <c r="AM57" s="837"/>
      <c r="AN57" s="837"/>
      <c r="AO57" s="837"/>
      <c r="AP57" s="837"/>
      <c r="AQ57" s="837"/>
      <c r="AR57" s="837"/>
      <c r="AS57" s="837"/>
      <c r="AT57" s="837"/>
      <c r="AU57" s="837"/>
      <c r="AV57" s="837"/>
      <c r="AW57" s="837"/>
      <c r="AX57" s="837"/>
      <c r="AY57" s="837"/>
      <c r="AZ57" s="839"/>
      <c r="BA57" s="839"/>
      <c r="BB57" s="839"/>
      <c r="BC57" s="839"/>
      <c r="BD57" s="839"/>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6"/>
      <c r="R58" s="837"/>
      <c r="S58" s="837"/>
      <c r="T58" s="837"/>
      <c r="U58" s="837"/>
      <c r="V58" s="837"/>
      <c r="W58" s="837"/>
      <c r="X58" s="837"/>
      <c r="Y58" s="837"/>
      <c r="Z58" s="837"/>
      <c r="AA58" s="837"/>
      <c r="AB58" s="837"/>
      <c r="AC58" s="837"/>
      <c r="AD58" s="837"/>
      <c r="AE58" s="838"/>
      <c r="AF58" s="786"/>
      <c r="AG58" s="787"/>
      <c r="AH58" s="787"/>
      <c r="AI58" s="787"/>
      <c r="AJ58" s="788"/>
      <c r="AK58" s="840"/>
      <c r="AL58" s="837"/>
      <c r="AM58" s="837"/>
      <c r="AN58" s="837"/>
      <c r="AO58" s="837"/>
      <c r="AP58" s="837"/>
      <c r="AQ58" s="837"/>
      <c r="AR58" s="837"/>
      <c r="AS58" s="837"/>
      <c r="AT58" s="837"/>
      <c r="AU58" s="837"/>
      <c r="AV58" s="837"/>
      <c r="AW58" s="837"/>
      <c r="AX58" s="837"/>
      <c r="AY58" s="837"/>
      <c r="AZ58" s="839"/>
      <c r="BA58" s="839"/>
      <c r="BB58" s="839"/>
      <c r="BC58" s="839"/>
      <c r="BD58" s="839"/>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6"/>
      <c r="R59" s="837"/>
      <c r="S59" s="837"/>
      <c r="T59" s="837"/>
      <c r="U59" s="837"/>
      <c r="V59" s="837"/>
      <c r="W59" s="837"/>
      <c r="X59" s="837"/>
      <c r="Y59" s="837"/>
      <c r="Z59" s="837"/>
      <c r="AA59" s="837"/>
      <c r="AB59" s="837"/>
      <c r="AC59" s="837"/>
      <c r="AD59" s="837"/>
      <c r="AE59" s="838"/>
      <c r="AF59" s="786"/>
      <c r="AG59" s="787"/>
      <c r="AH59" s="787"/>
      <c r="AI59" s="787"/>
      <c r="AJ59" s="788"/>
      <c r="AK59" s="840"/>
      <c r="AL59" s="837"/>
      <c r="AM59" s="837"/>
      <c r="AN59" s="837"/>
      <c r="AO59" s="837"/>
      <c r="AP59" s="837"/>
      <c r="AQ59" s="837"/>
      <c r="AR59" s="837"/>
      <c r="AS59" s="837"/>
      <c r="AT59" s="837"/>
      <c r="AU59" s="837"/>
      <c r="AV59" s="837"/>
      <c r="AW59" s="837"/>
      <c r="AX59" s="837"/>
      <c r="AY59" s="837"/>
      <c r="AZ59" s="839"/>
      <c r="BA59" s="839"/>
      <c r="BB59" s="839"/>
      <c r="BC59" s="839"/>
      <c r="BD59" s="839"/>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6"/>
      <c r="R60" s="837"/>
      <c r="S60" s="837"/>
      <c r="T60" s="837"/>
      <c r="U60" s="837"/>
      <c r="V60" s="837"/>
      <c r="W60" s="837"/>
      <c r="X60" s="837"/>
      <c r="Y60" s="837"/>
      <c r="Z60" s="837"/>
      <c r="AA60" s="837"/>
      <c r="AB60" s="837"/>
      <c r="AC60" s="837"/>
      <c r="AD60" s="837"/>
      <c r="AE60" s="838"/>
      <c r="AF60" s="786"/>
      <c r="AG60" s="787"/>
      <c r="AH60" s="787"/>
      <c r="AI60" s="787"/>
      <c r="AJ60" s="788"/>
      <c r="AK60" s="840"/>
      <c r="AL60" s="837"/>
      <c r="AM60" s="837"/>
      <c r="AN60" s="837"/>
      <c r="AO60" s="837"/>
      <c r="AP60" s="837"/>
      <c r="AQ60" s="837"/>
      <c r="AR60" s="837"/>
      <c r="AS60" s="837"/>
      <c r="AT60" s="837"/>
      <c r="AU60" s="837"/>
      <c r="AV60" s="837"/>
      <c r="AW60" s="837"/>
      <c r="AX60" s="837"/>
      <c r="AY60" s="837"/>
      <c r="AZ60" s="839"/>
      <c r="BA60" s="839"/>
      <c r="BB60" s="839"/>
      <c r="BC60" s="839"/>
      <c r="BD60" s="839"/>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6"/>
      <c r="R61" s="837"/>
      <c r="S61" s="837"/>
      <c r="T61" s="837"/>
      <c r="U61" s="837"/>
      <c r="V61" s="837"/>
      <c r="W61" s="837"/>
      <c r="X61" s="837"/>
      <c r="Y61" s="837"/>
      <c r="Z61" s="837"/>
      <c r="AA61" s="837"/>
      <c r="AB61" s="837"/>
      <c r="AC61" s="837"/>
      <c r="AD61" s="837"/>
      <c r="AE61" s="838"/>
      <c r="AF61" s="786"/>
      <c r="AG61" s="787"/>
      <c r="AH61" s="787"/>
      <c r="AI61" s="787"/>
      <c r="AJ61" s="788"/>
      <c r="AK61" s="840"/>
      <c r="AL61" s="837"/>
      <c r="AM61" s="837"/>
      <c r="AN61" s="837"/>
      <c r="AO61" s="837"/>
      <c r="AP61" s="837"/>
      <c r="AQ61" s="837"/>
      <c r="AR61" s="837"/>
      <c r="AS61" s="837"/>
      <c r="AT61" s="837"/>
      <c r="AU61" s="837"/>
      <c r="AV61" s="837"/>
      <c r="AW61" s="837"/>
      <c r="AX61" s="837"/>
      <c r="AY61" s="837"/>
      <c r="AZ61" s="839"/>
      <c r="BA61" s="839"/>
      <c r="BB61" s="839"/>
      <c r="BC61" s="839"/>
      <c r="BD61" s="839"/>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6"/>
      <c r="R62" s="837"/>
      <c r="S62" s="837"/>
      <c r="T62" s="837"/>
      <c r="U62" s="837"/>
      <c r="V62" s="837"/>
      <c r="W62" s="837"/>
      <c r="X62" s="837"/>
      <c r="Y62" s="837"/>
      <c r="Z62" s="837"/>
      <c r="AA62" s="837"/>
      <c r="AB62" s="837"/>
      <c r="AC62" s="837"/>
      <c r="AD62" s="837"/>
      <c r="AE62" s="838"/>
      <c r="AF62" s="786"/>
      <c r="AG62" s="787"/>
      <c r="AH62" s="787"/>
      <c r="AI62" s="787"/>
      <c r="AJ62" s="788"/>
      <c r="AK62" s="840"/>
      <c r="AL62" s="837"/>
      <c r="AM62" s="837"/>
      <c r="AN62" s="837"/>
      <c r="AO62" s="837"/>
      <c r="AP62" s="837"/>
      <c r="AQ62" s="837"/>
      <c r="AR62" s="837"/>
      <c r="AS62" s="837"/>
      <c r="AT62" s="837"/>
      <c r="AU62" s="837"/>
      <c r="AV62" s="837"/>
      <c r="AW62" s="837"/>
      <c r="AX62" s="837"/>
      <c r="AY62" s="837"/>
      <c r="AZ62" s="839"/>
      <c r="BA62" s="839"/>
      <c r="BB62" s="839"/>
      <c r="BC62" s="839"/>
      <c r="BD62" s="839"/>
      <c r="BE62" s="832"/>
      <c r="BF62" s="832"/>
      <c r="BG62" s="832"/>
      <c r="BH62" s="832"/>
      <c r="BI62" s="833"/>
      <c r="BJ62" s="848" t="s">
        <v>419</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391</v>
      </c>
      <c r="B63" s="789" t="s">
        <v>420</v>
      </c>
      <c r="C63" s="790"/>
      <c r="D63" s="790"/>
      <c r="E63" s="790"/>
      <c r="F63" s="790"/>
      <c r="G63" s="790"/>
      <c r="H63" s="790"/>
      <c r="I63" s="790"/>
      <c r="J63" s="790"/>
      <c r="K63" s="790"/>
      <c r="L63" s="790"/>
      <c r="M63" s="790"/>
      <c r="N63" s="790"/>
      <c r="O63" s="790"/>
      <c r="P63" s="791"/>
      <c r="Q63" s="841"/>
      <c r="R63" s="842"/>
      <c r="S63" s="842"/>
      <c r="T63" s="842"/>
      <c r="U63" s="842"/>
      <c r="V63" s="842"/>
      <c r="W63" s="842"/>
      <c r="X63" s="842"/>
      <c r="Y63" s="842"/>
      <c r="Z63" s="842"/>
      <c r="AA63" s="842"/>
      <c r="AB63" s="842"/>
      <c r="AC63" s="842"/>
      <c r="AD63" s="842"/>
      <c r="AE63" s="843"/>
      <c r="AF63" s="844">
        <v>677</v>
      </c>
      <c r="AG63" s="845"/>
      <c r="AH63" s="845"/>
      <c r="AI63" s="845"/>
      <c r="AJ63" s="846"/>
      <c r="AK63" s="847"/>
      <c r="AL63" s="842"/>
      <c r="AM63" s="842"/>
      <c r="AN63" s="842"/>
      <c r="AO63" s="842"/>
      <c r="AP63" s="845">
        <v>5767</v>
      </c>
      <c r="AQ63" s="845"/>
      <c r="AR63" s="845"/>
      <c r="AS63" s="845"/>
      <c r="AT63" s="845"/>
      <c r="AU63" s="845">
        <v>5173</v>
      </c>
      <c r="AV63" s="845"/>
      <c r="AW63" s="845"/>
      <c r="AX63" s="845"/>
      <c r="AY63" s="845"/>
      <c r="AZ63" s="849"/>
      <c r="BA63" s="849"/>
      <c r="BB63" s="849"/>
      <c r="BC63" s="849"/>
      <c r="BD63" s="849"/>
      <c r="BE63" s="850"/>
      <c r="BF63" s="850"/>
      <c r="BG63" s="850"/>
      <c r="BH63" s="850"/>
      <c r="BI63" s="851"/>
      <c r="BJ63" s="852" t="s">
        <v>421</v>
      </c>
      <c r="BK63" s="853"/>
      <c r="BL63" s="853"/>
      <c r="BM63" s="853"/>
      <c r="BN63" s="854"/>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422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423</v>
      </c>
      <c r="B66" s="728"/>
      <c r="C66" s="728"/>
      <c r="D66" s="728"/>
      <c r="E66" s="728"/>
      <c r="F66" s="728"/>
      <c r="G66" s="728"/>
      <c r="H66" s="728"/>
      <c r="I66" s="728"/>
      <c r="J66" s="728"/>
      <c r="K66" s="728"/>
      <c r="L66" s="728"/>
      <c r="M66" s="728"/>
      <c r="N66" s="728"/>
      <c r="O66" s="728"/>
      <c r="P66" s="729"/>
      <c r="Q66" s="733" t="s">
        <v>424</v>
      </c>
      <c r="R66" s="734"/>
      <c r="S66" s="734"/>
      <c r="T66" s="734"/>
      <c r="U66" s="735"/>
      <c r="V66" s="733" t="s">
        <v>425</v>
      </c>
      <c r="W66" s="734"/>
      <c r="X66" s="734"/>
      <c r="Y66" s="734"/>
      <c r="Z66" s="735"/>
      <c r="AA66" s="733" t="s">
        <v>426</v>
      </c>
      <c r="AB66" s="734"/>
      <c r="AC66" s="734"/>
      <c r="AD66" s="734"/>
      <c r="AE66" s="735"/>
      <c r="AF66" s="855" t="s">
        <v>427</v>
      </c>
      <c r="AG66" s="815"/>
      <c r="AH66" s="815"/>
      <c r="AI66" s="815"/>
      <c r="AJ66" s="856"/>
      <c r="AK66" s="733" t="s">
        <v>428</v>
      </c>
      <c r="AL66" s="728"/>
      <c r="AM66" s="728"/>
      <c r="AN66" s="728"/>
      <c r="AO66" s="729"/>
      <c r="AP66" s="733" t="s">
        <v>429</v>
      </c>
      <c r="AQ66" s="734"/>
      <c r="AR66" s="734"/>
      <c r="AS66" s="734"/>
      <c r="AT66" s="735"/>
      <c r="AU66" s="733" t="s">
        <v>430</v>
      </c>
      <c r="AV66" s="734"/>
      <c r="AW66" s="734"/>
      <c r="AX66" s="734"/>
      <c r="AY66" s="735"/>
      <c r="AZ66" s="733" t="s">
        <v>377</v>
      </c>
      <c r="BA66" s="734"/>
      <c r="BB66" s="734"/>
      <c r="BC66" s="734"/>
      <c r="BD66" s="740"/>
      <c r="BE66" s="241"/>
      <c r="BF66" s="241"/>
      <c r="BG66" s="241"/>
      <c r="BH66" s="241"/>
      <c r="BI66" s="241"/>
      <c r="BJ66" s="241"/>
      <c r="BK66" s="241"/>
      <c r="BL66" s="241"/>
      <c r="BM66" s="241"/>
      <c r="BN66" s="241"/>
      <c r="BO66" s="241"/>
      <c r="BP66" s="241"/>
      <c r="BQ66" s="238">
        <v>60</v>
      </c>
      <c r="BR66" s="243"/>
      <c r="BS66" s="860"/>
      <c r="BT66" s="861"/>
      <c r="BU66" s="861"/>
      <c r="BV66" s="861"/>
      <c r="BW66" s="861"/>
      <c r="BX66" s="861"/>
      <c r="BY66" s="861"/>
      <c r="BZ66" s="861"/>
      <c r="CA66" s="861"/>
      <c r="CB66" s="861"/>
      <c r="CC66" s="861"/>
      <c r="CD66" s="861"/>
      <c r="CE66" s="861"/>
      <c r="CF66" s="861"/>
      <c r="CG66" s="866"/>
      <c r="CH66" s="863"/>
      <c r="CI66" s="864"/>
      <c r="CJ66" s="864"/>
      <c r="CK66" s="864"/>
      <c r="CL66" s="865"/>
      <c r="CM66" s="863"/>
      <c r="CN66" s="864"/>
      <c r="CO66" s="864"/>
      <c r="CP66" s="864"/>
      <c r="CQ66" s="865"/>
      <c r="CR66" s="863"/>
      <c r="CS66" s="864"/>
      <c r="CT66" s="864"/>
      <c r="CU66" s="864"/>
      <c r="CV66" s="865"/>
      <c r="CW66" s="863"/>
      <c r="CX66" s="864"/>
      <c r="CY66" s="864"/>
      <c r="CZ66" s="864"/>
      <c r="DA66" s="865"/>
      <c r="DB66" s="863"/>
      <c r="DC66" s="864"/>
      <c r="DD66" s="864"/>
      <c r="DE66" s="864"/>
      <c r="DF66" s="865"/>
      <c r="DG66" s="863"/>
      <c r="DH66" s="864"/>
      <c r="DI66" s="864"/>
      <c r="DJ66" s="864"/>
      <c r="DK66" s="865"/>
      <c r="DL66" s="863"/>
      <c r="DM66" s="864"/>
      <c r="DN66" s="864"/>
      <c r="DO66" s="864"/>
      <c r="DP66" s="865"/>
      <c r="DQ66" s="863"/>
      <c r="DR66" s="864"/>
      <c r="DS66" s="864"/>
      <c r="DT66" s="864"/>
      <c r="DU66" s="865"/>
      <c r="DV66" s="860"/>
      <c r="DW66" s="861"/>
      <c r="DX66" s="861"/>
      <c r="DY66" s="861"/>
      <c r="DZ66" s="862"/>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7"/>
      <c r="AG67" s="818"/>
      <c r="AH67" s="818"/>
      <c r="AI67" s="818"/>
      <c r="AJ67" s="858"/>
      <c r="AK67" s="859"/>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0"/>
      <c r="BT67" s="861"/>
      <c r="BU67" s="861"/>
      <c r="BV67" s="861"/>
      <c r="BW67" s="861"/>
      <c r="BX67" s="861"/>
      <c r="BY67" s="861"/>
      <c r="BZ67" s="861"/>
      <c r="CA67" s="861"/>
      <c r="CB67" s="861"/>
      <c r="CC67" s="861"/>
      <c r="CD67" s="861"/>
      <c r="CE67" s="861"/>
      <c r="CF67" s="861"/>
      <c r="CG67" s="866"/>
      <c r="CH67" s="863"/>
      <c r="CI67" s="864"/>
      <c r="CJ67" s="864"/>
      <c r="CK67" s="864"/>
      <c r="CL67" s="865"/>
      <c r="CM67" s="863"/>
      <c r="CN67" s="864"/>
      <c r="CO67" s="864"/>
      <c r="CP67" s="864"/>
      <c r="CQ67" s="865"/>
      <c r="CR67" s="863"/>
      <c r="CS67" s="864"/>
      <c r="CT67" s="864"/>
      <c r="CU67" s="864"/>
      <c r="CV67" s="865"/>
      <c r="CW67" s="863"/>
      <c r="CX67" s="864"/>
      <c r="CY67" s="864"/>
      <c r="CZ67" s="864"/>
      <c r="DA67" s="865"/>
      <c r="DB67" s="863"/>
      <c r="DC67" s="864"/>
      <c r="DD67" s="864"/>
      <c r="DE67" s="864"/>
      <c r="DF67" s="865"/>
      <c r="DG67" s="863"/>
      <c r="DH67" s="864"/>
      <c r="DI67" s="864"/>
      <c r="DJ67" s="864"/>
      <c r="DK67" s="865"/>
      <c r="DL67" s="863"/>
      <c r="DM67" s="864"/>
      <c r="DN67" s="864"/>
      <c r="DO67" s="864"/>
      <c r="DP67" s="865"/>
      <c r="DQ67" s="863"/>
      <c r="DR67" s="864"/>
      <c r="DS67" s="864"/>
      <c r="DT67" s="864"/>
      <c r="DU67" s="865"/>
      <c r="DV67" s="860"/>
      <c r="DW67" s="861"/>
      <c r="DX67" s="861"/>
      <c r="DY67" s="861"/>
      <c r="DZ67" s="862"/>
      <c r="EA67" s="230"/>
    </row>
    <row r="68" spans="1:131" ht="26.25" customHeight="1" thickTop="1" x14ac:dyDescent="0.2">
      <c r="A68" s="236">
        <v>1</v>
      </c>
      <c r="B68" s="871" t="s">
        <v>597</v>
      </c>
      <c r="C68" s="872"/>
      <c r="D68" s="872"/>
      <c r="E68" s="872"/>
      <c r="F68" s="872"/>
      <c r="G68" s="872"/>
      <c r="H68" s="872"/>
      <c r="I68" s="872"/>
      <c r="J68" s="872"/>
      <c r="K68" s="872"/>
      <c r="L68" s="872"/>
      <c r="M68" s="872"/>
      <c r="N68" s="872"/>
      <c r="O68" s="872"/>
      <c r="P68" s="873"/>
      <c r="Q68" s="874">
        <v>91</v>
      </c>
      <c r="R68" s="868"/>
      <c r="S68" s="868"/>
      <c r="T68" s="868"/>
      <c r="U68" s="868"/>
      <c r="V68" s="868">
        <v>85</v>
      </c>
      <c r="W68" s="868"/>
      <c r="X68" s="868"/>
      <c r="Y68" s="868"/>
      <c r="Z68" s="868"/>
      <c r="AA68" s="868">
        <v>5</v>
      </c>
      <c r="AB68" s="868"/>
      <c r="AC68" s="868"/>
      <c r="AD68" s="868"/>
      <c r="AE68" s="868"/>
      <c r="AF68" s="868">
        <v>5</v>
      </c>
      <c r="AG68" s="868"/>
      <c r="AH68" s="868"/>
      <c r="AI68" s="868"/>
      <c r="AJ68" s="868"/>
      <c r="AK68" s="868">
        <v>5</v>
      </c>
      <c r="AL68" s="868"/>
      <c r="AM68" s="868"/>
      <c r="AN68" s="868"/>
      <c r="AO68" s="868"/>
      <c r="AP68" s="867" t="s">
        <v>595</v>
      </c>
      <c r="AQ68" s="868"/>
      <c r="AR68" s="868"/>
      <c r="AS68" s="868"/>
      <c r="AT68" s="868"/>
      <c r="AU68" s="868" t="s">
        <v>595</v>
      </c>
      <c r="AV68" s="868"/>
      <c r="AW68" s="868"/>
      <c r="AX68" s="868"/>
      <c r="AY68" s="868"/>
      <c r="AZ68" s="869"/>
      <c r="BA68" s="869"/>
      <c r="BB68" s="869"/>
      <c r="BC68" s="869"/>
      <c r="BD68" s="870"/>
      <c r="BE68" s="241"/>
      <c r="BF68" s="241"/>
      <c r="BG68" s="241"/>
      <c r="BH68" s="241"/>
      <c r="BI68" s="241"/>
      <c r="BJ68" s="241"/>
      <c r="BK68" s="241"/>
      <c r="BL68" s="241"/>
      <c r="BM68" s="241"/>
      <c r="BN68" s="241"/>
      <c r="BO68" s="241"/>
      <c r="BP68" s="241"/>
      <c r="BQ68" s="238">
        <v>62</v>
      </c>
      <c r="BR68" s="243"/>
      <c r="BS68" s="860"/>
      <c r="BT68" s="861"/>
      <c r="BU68" s="861"/>
      <c r="BV68" s="861"/>
      <c r="BW68" s="861"/>
      <c r="BX68" s="861"/>
      <c r="BY68" s="861"/>
      <c r="BZ68" s="861"/>
      <c r="CA68" s="861"/>
      <c r="CB68" s="861"/>
      <c r="CC68" s="861"/>
      <c r="CD68" s="861"/>
      <c r="CE68" s="861"/>
      <c r="CF68" s="861"/>
      <c r="CG68" s="866"/>
      <c r="CH68" s="863"/>
      <c r="CI68" s="864"/>
      <c r="CJ68" s="864"/>
      <c r="CK68" s="864"/>
      <c r="CL68" s="865"/>
      <c r="CM68" s="863"/>
      <c r="CN68" s="864"/>
      <c r="CO68" s="864"/>
      <c r="CP68" s="864"/>
      <c r="CQ68" s="865"/>
      <c r="CR68" s="863"/>
      <c r="CS68" s="864"/>
      <c r="CT68" s="864"/>
      <c r="CU68" s="864"/>
      <c r="CV68" s="865"/>
      <c r="CW68" s="863"/>
      <c r="CX68" s="864"/>
      <c r="CY68" s="864"/>
      <c r="CZ68" s="864"/>
      <c r="DA68" s="865"/>
      <c r="DB68" s="863"/>
      <c r="DC68" s="864"/>
      <c r="DD68" s="864"/>
      <c r="DE68" s="864"/>
      <c r="DF68" s="865"/>
      <c r="DG68" s="863"/>
      <c r="DH68" s="864"/>
      <c r="DI68" s="864"/>
      <c r="DJ68" s="864"/>
      <c r="DK68" s="865"/>
      <c r="DL68" s="863"/>
      <c r="DM68" s="864"/>
      <c r="DN68" s="864"/>
      <c r="DO68" s="864"/>
      <c r="DP68" s="865"/>
      <c r="DQ68" s="863"/>
      <c r="DR68" s="864"/>
      <c r="DS68" s="864"/>
      <c r="DT68" s="864"/>
      <c r="DU68" s="865"/>
      <c r="DV68" s="860"/>
      <c r="DW68" s="861"/>
      <c r="DX68" s="861"/>
      <c r="DY68" s="861"/>
      <c r="DZ68" s="862"/>
      <c r="EA68" s="230"/>
    </row>
    <row r="69" spans="1:131" ht="26.25" customHeight="1" x14ac:dyDescent="0.2">
      <c r="A69" s="238">
        <v>2</v>
      </c>
      <c r="B69" s="875" t="s">
        <v>598</v>
      </c>
      <c r="C69" s="876"/>
      <c r="D69" s="876"/>
      <c r="E69" s="876"/>
      <c r="F69" s="876"/>
      <c r="G69" s="876"/>
      <c r="H69" s="876"/>
      <c r="I69" s="876"/>
      <c r="J69" s="876"/>
      <c r="K69" s="876"/>
      <c r="L69" s="876"/>
      <c r="M69" s="876"/>
      <c r="N69" s="876"/>
      <c r="O69" s="876"/>
      <c r="P69" s="877"/>
      <c r="Q69" s="878">
        <v>258426</v>
      </c>
      <c r="R69" s="830"/>
      <c r="S69" s="830"/>
      <c r="T69" s="830"/>
      <c r="U69" s="830"/>
      <c r="V69" s="830">
        <v>253681</v>
      </c>
      <c r="W69" s="830"/>
      <c r="X69" s="830"/>
      <c r="Y69" s="830"/>
      <c r="Z69" s="830"/>
      <c r="AA69" s="830">
        <v>4745</v>
      </c>
      <c r="AB69" s="830"/>
      <c r="AC69" s="830"/>
      <c r="AD69" s="830"/>
      <c r="AE69" s="830"/>
      <c r="AF69" s="830">
        <v>4745</v>
      </c>
      <c r="AG69" s="830"/>
      <c r="AH69" s="830"/>
      <c r="AI69" s="830"/>
      <c r="AJ69" s="830"/>
      <c r="AK69" s="830">
        <v>1906</v>
      </c>
      <c r="AL69" s="830"/>
      <c r="AM69" s="830"/>
      <c r="AN69" s="830"/>
      <c r="AO69" s="830"/>
      <c r="AP69" s="830" t="s">
        <v>595</v>
      </c>
      <c r="AQ69" s="830"/>
      <c r="AR69" s="830"/>
      <c r="AS69" s="830"/>
      <c r="AT69" s="830"/>
      <c r="AU69" s="830" t="s">
        <v>595</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60"/>
      <c r="BT69" s="861"/>
      <c r="BU69" s="861"/>
      <c r="BV69" s="861"/>
      <c r="BW69" s="861"/>
      <c r="BX69" s="861"/>
      <c r="BY69" s="861"/>
      <c r="BZ69" s="861"/>
      <c r="CA69" s="861"/>
      <c r="CB69" s="861"/>
      <c r="CC69" s="861"/>
      <c r="CD69" s="861"/>
      <c r="CE69" s="861"/>
      <c r="CF69" s="861"/>
      <c r="CG69" s="866"/>
      <c r="CH69" s="863"/>
      <c r="CI69" s="864"/>
      <c r="CJ69" s="864"/>
      <c r="CK69" s="864"/>
      <c r="CL69" s="865"/>
      <c r="CM69" s="863"/>
      <c r="CN69" s="864"/>
      <c r="CO69" s="864"/>
      <c r="CP69" s="864"/>
      <c r="CQ69" s="865"/>
      <c r="CR69" s="863"/>
      <c r="CS69" s="864"/>
      <c r="CT69" s="864"/>
      <c r="CU69" s="864"/>
      <c r="CV69" s="865"/>
      <c r="CW69" s="863"/>
      <c r="CX69" s="864"/>
      <c r="CY69" s="864"/>
      <c r="CZ69" s="864"/>
      <c r="DA69" s="865"/>
      <c r="DB69" s="863"/>
      <c r="DC69" s="864"/>
      <c r="DD69" s="864"/>
      <c r="DE69" s="864"/>
      <c r="DF69" s="865"/>
      <c r="DG69" s="863"/>
      <c r="DH69" s="864"/>
      <c r="DI69" s="864"/>
      <c r="DJ69" s="864"/>
      <c r="DK69" s="865"/>
      <c r="DL69" s="863"/>
      <c r="DM69" s="864"/>
      <c r="DN69" s="864"/>
      <c r="DO69" s="864"/>
      <c r="DP69" s="865"/>
      <c r="DQ69" s="863"/>
      <c r="DR69" s="864"/>
      <c r="DS69" s="864"/>
      <c r="DT69" s="864"/>
      <c r="DU69" s="865"/>
      <c r="DV69" s="860"/>
      <c r="DW69" s="861"/>
      <c r="DX69" s="861"/>
      <c r="DY69" s="861"/>
      <c r="DZ69" s="862"/>
      <c r="EA69" s="230"/>
    </row>
    <row r="70" spans="1:131" ht="26.25" customHeight="1" x14ac:dyDescent="0.2">
      <c r="A70" s="238">
        <v>3</v>
      </c>
      <c r="B70" s="875" t="s">
        <v>599</v>
      </c>
      <c r="C70" s="876"/>
      <c r="D70" s="876"/>
      <c r="E70" s="876"/>
      <c r="F70" s="876"/>
      <c r="G70" s="876"/>
      <c r="H70" s="876"/>
      <c r="I70" s="876"/>
      <c r="J70" s="876"/>
      <c r="K70" s="876"/>
      <c r="L70" s="876"/>
      <c r="M70" s="876"/>
      <c r="N70" s="876"/>
      <c r="O70" s="876"/>
      <c r="P70" s="877"/>
      <c r="Q70" s="878">
        <v>13398</v>
      </c>
      <c r="R70" s="830"/>
      <c r="S70" s="830"/>
      <c r="T70" s="830"/>
      <c r="U70" s="830"/>
      <c r="V70" s="830">
        <v>13130</v>
      </c>
      <c r="W70" s="830"/>
      <c r="X70" s="830"/>
      <c r="Y70" s="830"/>
      <c r="Z70" s="830"/>
      <c r="AA70" s="830">
        <v>268</v>
      </c>
      <c r="AB70" s="830"/>
      <c r="AC70" s="830"/>
      <c r="AD70" s="830"/>
      <c r="AE70" s="830"/>
      <c r="AF70" s="830">
        <v>6320</v>
      </c>
      <c r="AG70" s="830"/>
      <c r="AH70" s="830"/>
      <c r="AI70" s="830"/>
      <c r="AJ70" s="830"/>
      <c r="AK70" s="830">
        <v>822</v>
      </c>
      <c r="AL70" s="830"/>
      <c r="AM70" s="830"/>
      <c r="AN70" s="830"/>
      <c r="AO70" s="830"/>
      <c r="AP70" s="830">
        <v>2015</v>
      </c>
      <c r="AQ70" s="830"/>
      <c r="AR70" s="830"/>
      <c r="AS70" s="830"/>
      <c r="AT70" s="830"/>
      <c r="AU70" s="830">
        <v>149</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60"/>
      <c r="BT70" s="861"/>
      <c r="BU70" s="861"/>
      <c r="BV70" s="861"/>
      <c r="BW70" s="861"/>
      <c r="BX70" s="861"/>
      <c r="BY70" s="861"/>
      <c r="BZ70" s="861"/>
      <c r="CA70" s="861"/>
      <c r="CB70" s="861"/>
      <c r="CC70" s="861"/>
      <c r="CD70" s="861"/>
      <c r="CE70" s="861"/>
      <c r="CF70" s="861"/>
      <c r="CG70" s="866"/>
      <c r="CH70" s="863"/>
      <c r="CI70" s="864"/>
      <c r="CJ70" s="864"/>
      <c r="CK70" s="864"/>
      <c r="CL70" s="865"/>
      <c r="CM70" s="863"/>
      <c r="CN70" s="864"/>
      <c r="CO70" s="864"/>
      <c r="CP70" s="864"/>
      <c r="CQ70" s="865"/>
      <c r="CR70" s="863"/>
      <c r="CS70" s="864"/>
      <c r="CT70" s="864"/>
      <c r="CU70" s="864"/>
      <c r="CV70" s="865"/>
      <c r="CW70" s="863"/>
      <c r="CX70" s="864"/>
      <c r="CY70" s="864"/>
      <c r="CZ70" s="864"/>
      <c r="DA70" s="865"/>
      <c r="DB70" s="863"/>
      <c r="DC70" s="864"/>
      <c r="DD70" s="864"/>
      <c r="DE70" s="864"/>
      <c r="DF70" s="865"/>
      <c r="DG70" s="863"/>
      <c r="DH70" s="864"/>
      <c r="DI70" s="864"/>
      <c r="DJ70" s="864"/>
      <c r="DK70" s="865"/>
      <c r="DL70" s="863"/>
      <c r="DM70" s="864"/>
      <c r="DN70" s="864"/>
      <c r="DO70" s="864"/>
      <c r="DP70" s="865"/>
      <c r="DQ70" s="863"/>
      <c r="DR70" s="864"/>
      <c r="DS70" s="864"/>
      <c r="DT70" s="864"/>
      <c r="DU70" s="865"/>
      <c r="DV70" s="860"/>
      <c r="DW70" s="861"/>
      <c r="DX70" s="861"/>
      <c r="DY70" s="861"/>
      <c r="DZ70" s="862"/>
      <c r="EA70" s="230"/>
    </row>
    <row r="71" spans="1:131" ht="26.25" customHeight="1" x14ac:dyDescent="0.2">
      <c r="A71" s="238">
        <v>4</v>
      </c>
      <c r="B71" s="875" t="s">
        <v>600</v>
      </c>
      <c r="C71" s="876"/>
      <c r="D71" s="876"/>
      <c r="E71" s="876"/>
      <c r="F71" s="876"/>
      <c r="G71" s="876"/>
      <c r="H71" s="876"/>
      <c r="I71" s="876"/>
      <c r="J71" s="876"/>
      <c r="K71" s="876"/>
      <c r="L71" s="876"/>
      <c r="M71" s="876"/>
      <c r="N71" s="876"/>
      <c r="O71" s="876"/>
      <c r="P71" s="877"/>
      <c r="Q71" s="878">
        <v>4301</v>
      </c>
      <c r="R71" s="830"/>
      <c r="S71" s="830"/>
      <c r="T71" s="830"/>
      <c r="U71" s="830"/>
      <c r="V71" s="830">
        <v>3692</v>
      </c>
      <c r="W71" s="830"/>
      <c r="X71" s="830"/>
      <c r="Y71" s="830"/>
      <c r="Z71" s="830"/>
      <c r="AA71" s="830">
        <v>609</v>
      </c>
      <c r="AB71" s="830"/>
      <c r="AC71" s="830"/>
      <c r="AD71" s="830"/>
      <c r="AE71" s="830"/>
      <c r="AF71" s="830">
        <v>609</v>
      </c>
      <c r="AG71" s="830"/>
      <c r="AH71" s="830"/>
      <c r="AI71" s="830"/>
      <c r="AJ71" s="830"/>
      <c r="AK71" s="830">
        <v>6</v>
      </c>
      <c r="AL71" s="830"/>
      <c r="AM71" s="830"/>
      <c r="AN71" s="830"/>
      <c r="AO71" s="830"/>
      <c r="AP71" s="830" t="s">
        <v>595</v>
      </c>
      <c r="AQ71" s="830"/>
      <c r="AR71" s="830"/>
      <c r="AS71" s="830"/>
      <c r="AT71" s="830"/>
      <c r="AU71" s="830" t="s">
        <v>595</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60"/>
      <c r="BT71" s="861"/>
      <c r="BU71" s="861"/>
      <c r="BV71" s="861"/>
      <c r="BW71" s="861"/>
      <c r="BX71" s="861"/>
      <c r="BY71" s="861"/>
      <c r="BZ71" s="861"/>
      <c r="CA71" s="861"/>
      <c r="CB71" s="861"/>
      <c r="CC71" s="861"/>
      <c r="CD71" s="861"/>
      <c r="CE71" s="861"/>
      <c r="CF71" s="861"/>
      <c r="CG71" s="866"/>
      <c r="CH71" s="863"/>
      <c r="CI71" s="864"/>
      <c r="CJ71" s="864"/>
      <c r="CK71" s="864"/>
      <c r="CL71" s="865"/>
      <c r="CM71" s="863"/>
      <c r="CN71" s="864"/>
      <c r="CO71" s="864"/>
      <c r="CP71" s="864"/>
      <c r="CQ71" s="865"/>
      <c r="CR71" s="863"/>
      <c r="CS71" s="864"/>
      <c r="CT71" s="864"/>
      <c r="CU71" s="864"/>
      <c r="CV71" s="865"/>
      <c r="CW71" s="863"/>
      <c r="CX71" s="864"/>
      <c r="CY71" s="864"/>
      <c r="CZ71" s="864"/>
      <c r="DA71" s="865"/>
      <c r="DB71" s="863"/>
      <c r="DC71" s="864"/>
      <c r="DD71" s="864"/>
      <c r="DE71" s="864"/>
      <c r="DF71" s="865"/>
      <c r="DG71" s="863"/>
      <c r="DH71" s="864"/>
      <c r="DI71" s="864"/>
      <c r="DJ71" s="864"/>
      <c r="DK71" s="865"/>
      <c r="DL71" s="863"/>
      <c r="DM71" s="864"/>
      <c r="DN71" s="864"/>
      <c r="DO71" s="864"/>
      <c r="DP71" s="865"/>
      <c r="DQ71" s="863"/>
      <c r="DR71" s="864"/>
      <c r="DS71" s="864"/>
      <c r="DT71" s="864"/>
      <c r="DU71" s="865"/>
      <c r="DV71" s="860"/>
      <c r="DW71" s="861"/>
      <c r="DX71" s="861"/>
      <c r="DY71" s="861"/>
      <c r="DZ71" s="862"/>
      <c r="EA71" s="230"/>
    </row>
    <row r="72" spans="1:131" ht="26.25" customHeight="1" x14ac:dyDescent="0.2">
      <c r="A72" s="238">
        <v>5</v>
      </c>
      <c r="B72" s="875" t="s">
        <v>601</v>
      </c>
      <c r="C72" s="876"/>
      <c r="D72" s="876"/>
      <c r="E72" s="876"/>
      <c r="F72" s="876"/>
      <c r="G72" s="876"/>
      <c r="H72" s="876"/>
      <c r="I72" s="876"/>
      <c r="J72" s="876"/>
      <c r="K72" s="876"/>
      <c r="L72" s="876"/>
      <c r="M72" s="876"/>
      <c r="N72" s="876"/>
      <c r="O72" s="876"/>
      <c r="P72" s="877"/>
      <c r="Q72" s="878">
        <v>159</v>
      </c>
      <c r="R72" s="830"/>
      <c r="S72" s="830"/>
      <c r="T72" s="830"/>
      <c r="U72" s="830"/>
      <c r="V72" s="830">
        <v>134</v>
      </c>
      <c r="W72" s="830"/>
      <c r="X72" s="830"/>
      <c r="Y72" s="830"/>
      <c r="Z72" s="830"/>
      <c r="AA72" s="830">
        <v>24</v>
      </c>
      <c r="AB72" s="830"/>
      <c r="AC72" s="830"/>
      <c r="AD72" s="830"/>
      <c r="AE72" s="830"/>
      <c r="AF72" s="830">
        <v>24</v>
      </c>
      <c r="AG72" s="830"/>
      <c r="AH72" s="830"/>
      <c r="AI72" s="830"/>
      <c r="AJ72" s="830"/>
      <c r="AK72" s="830">
        <v>9</v>
      </c>
      <c r="AL72" s="830"/>
      <c r="AM72" s="830"/>
      <c r="AN72" s="830"/>
      <c r="AO72" s="830"/>
      <c r="AP72" s="830" t="s">
        <v>595</v>
      </c>
      <c r="AQ72" s="830"/>
      <c r="AR72" s="830"/>
      <c r="AS72" s="830"/>
      <c r="AT72" s="830"/>
      <c r="AU72" s="830" t="s">
        <v>595</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60"/>
      <c r="BT72" s="861"/>
      <c r="BU72" s="861"/>
      <c r="BV72" s="861"/>
      <c r="BW72" s="861"/>
      <c r="BX72" s="861"/>
      <c r="BY72" s="861"/>
      <c r="BZ72" s="861"/>
      <c r="CA72" s="861"/>
      <c r="CB72" s="861"/>
      <c r="CC72" s="861"/>
      <c r="CD72" s="861"/>
      <c r="CE72" s="861"/>
      <c r="CF72" s="861"/>
      <c r="CG72" s="866"/>
      <c r="CH72" s="863"/>
      <c r="CI72" s="864"/>
      <c r="CJ72" s="864"/>
      <c r="CK72" s="864"/>
      <c r="CL72" s="865"/>
      <c r="CM72" s="863"/>
      <c r="CN72" s="864"/>
      <c r="CO72" s="864"/>
      <c r="CP72" s="864"/>
      <c r="CQ72" s="865"/>
      <c r="CR72" s="863"/>
      <c r="CS72" s="864"/>
      <c r="CT72" s="864"/>
      <c r="CU72" s="864"/>
      <c r="CV72" s="865"/>
      <c r="CW72" s="863"/>
      <c r="CX72" s="864"/>
      <c r="CY72" s="864"/>
      <c r="CZ72" s="864"/>
      <c r="DA72" s="865"/>
      <c r="DB72" s="863"/>
      <c r="DC72" s="864"/>
      <c r="DD72" s="864"/>
      <c r="DE72" s="864"/>
      <c r="DF72" s="865"/>
      <c r="DG72" s="863"/>
      <c r="DH72" s="864"/>
      <c r="DI72" s="864"/>
      <c r="DJ72" s="864"/>
      <c r="DK72" s="865"/>
      <c r="DL72" s="863"/>
      <c r="DM72" s="864"/>
      <c r="DN72" s="864"/>
      <c r="DO72" s="864"/>
      <c r="DP72" s="865"/>
      <c r="DQ72" s="863"/>
      <c r="DR72" s="864"/>
      <c r="DS72" s="864"/>
      <c r="DT72" s="864"/>
      <c r="DU72" s="865"/>
      <c r="DV72" s="860"/>
      <c r="DW72" s="861"/>
      <c r="DX72" s="861"/>
      <c r="DY72" s="861"/>
      <c r="DZ72" s="862"/>
      <c r="EA72" s="230"/>
    </row>
    <row r="73" spans="1:131" ht="26.25" customHeight="1" x14ac:dyDescent="0.2">
      <c r="A73" s="238">
        <v>6</v>
      </c>
      <c r="B73" s="875" t="s">
        <v>602</v>
      </c>
      <c r="C73" s="876"/>
      <c r="D73" s="876"/>
      <c r="E73" s="876"/>
      <c r="F73" s="876"/>
      <c r="G73" s="876"/>
      <c r="H73" s="876"/>
      <c r="I73" s="876"/>
      <c r="J73" s="876"/>
      <c r="K73" s="876"/>
      <c r="L73" s="876"/>
      <c r="M73" s="876"/>
      <c r="N73" s="876"/>
      <c r="O73" s="876"/>
      <c r="P73" s="877"/>
      <c r="Q73" s="878">
        <v>9909</v>
      </c>
      <c r="R73" s="830"/>
      <c r="S73" s="830"/>
      <c r="T73" s="830"/>
      <c r="U73" s="830"/>
      <c r="V73" s="830">
        <v>8882</v>
      </c>
      <c r="W73" s="830"/>
      <c r="X73" s="830"/>
      <c r="Y73" s="830"/>
      <c r="Z73" s="830"/>
      <c r="AA73" s="830">
        <v>1026</v>
      </c>
      <c r="AB73" s="830"/>
      <c r="AC73" s="830"/>
      <c r="AD73" s="830"/>
      <c r="AE73" s="830"/>
      <c r="AF73" s="830">
        <v>5892</v>
      </c>
      <c r="AG73" s="830"/>
      <c r="AH73" s="830"/>
      <c r="AI73" s="830"/>
      <c r="AJ73" s="830"/>
      <c r="AK73" s="830" t="s">
        <v>595</v>
      </c>
      <c r="AL73" s="830"/>
      <c r="AM73" s="830"/>
      <c r="AN73" s="830"/>
      <c r="AO73" s="830"/>
      <c r="AP73" s="830">
        <v>26903</v>
      </c>
      <c r="AQ73" s="830"/>
      <c r="AR73" s="830"/>
      <c r="AS73" s="830"/>
      <c r="AT73" s="830"/>
      <c r="AU73" s="830" t="s">
        <v>595</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60"/>
      <c r="BT73" s="861"/>
      <c r="BU73" s="861"/>
      <c r="BV73" s="861"/>
      <c r="BW73" s="861"/>
      <c r="BX73" s="861"/>
      <c r="BY73" s="861"/>
      <c r="BZ73" s="861"/>
      <c r="CA73" s="861"/>
      <c r="CB73" s="861"/>
      <c r="CC73" s="861"/>
      <c r="CD73" s="861"/>
      <c r="CE73" s="861"/>
      <c r="CF73" s="861"/>
      <c r="CG73" s="866"/>
      <c r="CH73" s="863"/>
      <c r="CI73" s="864"/>
      <c r="CJ73" s="864"/>
      <c r="CK73" s="864"/>
      <c r="CL73" s="865"/>
      <c r="CM73" s="863"/>
      <c r="CN73" s="864"/>
      <c r="CO73" s="864"/>
      <c r="CP73" s="864"/>
      <c r="CQ73" s="865"/>
      <c r="CR73" s="863"/>
      <c r="CS73" s="864"/>
      <c r="CT73" s="864"/>
      <c r="CU73" s="864"/>
      <c r="CV73" s="865"/>
      <c r="CW73" s="863"/>
      <c r="CX73" s="864"/>
      <c r="CY73" s="864"/>
      <c r="CZ73" s="864"/>
      <c r="DA73" s="865"/>
      <c r="DB73" s="863"/>
      <c r="DC73" s="864"/>
      <c r="DD73" s="864"/>
      <c r="DE73" s="864"/>
      <c r="DF73" s="865"/>
      <c r="DG73" s="863"/>
      <c r="DH73" s="864"/>
      <c r="DI73" s="864"/>
      <c r="DJ73" s="864"/>
      <c r="DK73" s="865"/>
      <c r="DL73" s="863"/>
      <c r="DM73" s="864"/>
      <c r="DN73" s="864"/>
      <c r="DO73" s="864"/>
      <c r="DP73" s="865"/>
      <c r="DQ73" s="863"/>
      <c r="DR73" s="864"/>
      <c r="DS73" s="864"/>
      <c r="DT73" s="864"/>
      <c r="DU73" s="865"/>
      <c r="DV73" s="860"/>
      <c r="DW73" s="861"/>
      <c r="DX73" s="861"/>
      <c r="DY73" s="861"/>
      <c r="DZ73" s="862"/>
      <c r="EA73" s="230"/>
    </row>
    <row r="74" spans="1:131" ht="26.25" customHeight="1" x14ac:dyDescent="0.2">
      <c r="A74" s="238">
        <v>7</v>
      </c>
      <c r="B74" s="875"/>
      <c r="C74" s="876"/>
      <c r="D74" s="876"/>
      <c r="E74" s="876"/>
      <c r="F74" s="876"/>
      <c r="G74" s="876"/>
      <c r="H74" s="876"/>
      <c r="I74" s="876"/>
      <c r="J74" s="876"/>
      <c r="K74" s="876"/>
      <c r="L74" s="876"/>
      <c r="M74" s="876"/>
      <c r="N74" s="876"/>
      <c r="O74" s="876"/>
      <c r="P74" s="877"/>
      <c r="Q74" s="878"/>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60"/>
      <c r="BT74" s="861"/>
      <c r="BU74" s="861"/>
      <c r="BV74" s="861"/>
      <c r="BW74" s="861"/>
      <c r="BX74" s="861"/>
      <c r="BY74" s="861"/>
      <c r="BZ74" s="861"/>
      <c r="CA74" s="861"/>
      <c r="CB74" s="861"/>
      <c r="CC74" s="861"/>
      <c r="CD74" s="861"/>
      <c r="CE74" s="861"/>
      <c r="CF74" s="861"/>
      <c r="CG74" s="866"/>
      <c r="CH74" s="863"/>
      <c r="CI74" s="864"/>
      <c r="CJ74" s="864"/>
      <c r="CK74" s="864"/>
      <c r="CL74" s="865"/>
      <c r="CM74" s="863"/>
      <c r="CN74" s="864"/>
      <c r="CO74" s="864"/>
      <c r="CP74" s="864"/>
      <c r="CQ74" s="865"/>
      <c r="CR74" s="863"/>
      <c r="CS74" s="864"/>
      <c r="CT74" s="864"/>
      <c r="CU74" s="864"/>
      <c r="CV74" s="865"/>
      <c r="CW74" s="863"/>
      <c r="CX74" s="864"/>
      <c r="CY74" s="864"/>
      <c r="CZ74" s="864"/>
      <c r="DA74" s="865"/>
      <c r="DB74" s="863"/>
      <c r="DC74" s="864"/>
      <c r="DD74" s="864"/>
      <c r="DE74" s="864"/>
      <c r="DF74" s="865"/>
      <c r="DG74" s="863"/>
      <c r="DH74" s="864"/>
      <c r="DI74" s="864"/>
      <c r="DJ74" s="864"/>
      <c r="DK74" s="865"/>
      <c r="DL74" s="863"/>
      <c r="DM74" s="864"/>
      <c r="DN74" s="864"/>
      <c r="DO74" s="864"/>
      <c r="DP74" s="865"/>
      <c r="DQ74" s="863"/>
      <c r="DR74" s="864"/>
      <c r="DS74" s="864"/>
      <c r="DT74" s="864"/>
      <c r="DU74" s="865"/>
      <c r="DV74" s="860"/>
      <c r="DW74" s="861"/>
      <c r="DX74" s="861"/>
      <c r="DY74" s="861"/>
      <c r="DZ74" s="862"/>
      <c r="EA74" s="230"/>
    </row>
    <row r="75" spans="1:131" ht="26.25" customHeight="1" x14ac:dyDescent="0.2">
      <c r="A75" s="238">
        <v>8</v>
      </c>
      <c r="B75" s="875"/>
      <c r="C75" s="876"/>
      <c r="D75" s="876"/>
      <c r="E75" s="876"/>
      <c r="F75" s="876"/>
      <c r="G75" s="876"/>
      <c r="H75" s="876"/>
      <c r="I75" s="876"/>
      <c r="J75" s="876"/>
      <c r="K75" s="876"/>
      <c r="L75" s="876"/>
      <c r="M75" s="876"/>
      <c r="N75" s="876"/>
      <c r="O75" s="876"/>
      <c r="P75" s="877"/>
      <c r="Q75" s="879"/>
      <c r="R75" s="880"/>
      <c r="S75" s="880"/>
      <c r="T75" s="880"/>
      <c r="U75" s="834"/>
      <c r="V75" s="881"/>
      <c r="W75" s="880"/>
      <c r="X75" s="880"/>
      <c r="Y75" s="880"/>
      <c r="Z75" s="834"/>
      <c r="AA75" s="881"/>
      <c r="AB75" s="880"/>
      <c r="AC75" s="880"/>
      <c r="AD75" s="880"/>
      <c r="AE75" s="834"/>
      <c r="AF75" s="881"/>
      <c r="AG75" s="880"/>
      <c r="AH75" s="880"/>
      <c r="AI75" s="880"/>
      <c r="AJ75" s="834"/>
      <c r="AK75" s="881"/>
      <c r="AL75" s="880"/>
      <c r="AM75" s="880"/>
      <c r="AN75" s="880"/>
      <c r="AO75" s="834"/>
      <c r="AP75" s="881"/>
      <c r="AQ75" s="880"/>
      <c r="AR75" s="880"/>
      <c r="AS75" s="880"/>
      <c r="AT75" s="834"/>
      <c r="AU75" s="881"/>
      <c r="AV75" s="880"/>
      <c r="AW75" s="880"/>
      <c r="AX75" s="880"/>
      <c r="AY75" s="834"/>
      <c r="AZ75" s="832"/>
      <c r="BA75" s="832"/>
      <c r="BB75" s="832"/>
      <c r="BC75" s="832"/>
      <c r="BD75" s="833"/>
      <c r="BE75" s="241"/>
      <c r="BF75" s="241"/>
      <c r="BG75" s="241"/>
      <c r="BH75" s="241"/>
      <c r="BI75" s="241"/>
      <c r="BJ75" s="241"/>
      <c r="BK75" s="241"/>
      <c r="BL75" s="241"/>
      <c r="BM75" s="241"/>
      <c r="BN75" s="241"/>
      <c r="BO75" s="241"/>
      <c r="BP75" s="241"/>
      <c r="BQ75" s="238">
        <v>69</v>
      </c>
      <c r="BR75" s="243"/>
      <c r="BS75" s="860"/>
      <c r="BT75" s="861"/>
      <c r="BU75" s="861"/>
      <c r="BV75" s="861"/>
      <c r="BW75" s="861"/>
      <c r="BX75" s="861"/>
      <c r="BY75" s="861"/>
      <c r="BZ75" s="861"/>
      <c r="CA75" s="861"/>
      <c r="CB75" s="861"/>
      <c r="CC75" s="861"/>
      <c r="CD75" s="861"/>
      <c r="CE75" s="861"/>
      <c r="CF75" s="861"/>
      <c r="CG75" s="866"/>
      <c r="CH75" s="863"/>
      <c r="CI75" s="864"/>
      <c r="CJ75" s="864"/>
      <c r="CK75" s="864"/>
      <c r="CL75" s="865"/>
      <c r="CM75" s="863"/>
      <c r="CN75" s="864"/>
      <c r="CO75" s="864"/>
      <c r="CP75" s="864"/>
      <c r="CQ75" s="865"/>
      <c r="CR75" s="863"/>
      <c r="CS75" s="864"/>
      <c r="CT75" s="864"/>
      <c r="CU75" s="864"/>
      <c r="CV75" s="865"/>
      <c r="CW75" s="863"/>
      <c r="CX75" s="864"/>
      <c r="CY75" s="864"/>
      <c r="CZ75" s="864"/>
      <c r="DA75" s="865"/>
      <c r="DB75" s="863"/>
      <c r="DC75" s="864"/>
      <c r="DD75" s="864"/>
      <c r="DE75" s="864"/>
      <c r="DF75" s="865"/>
      <c r="DG75" s="863"/>
      <c r="DH75" s="864"/>
      <c r="DI75" s="864"/>
      <c r="DJ75" s="864"/>
      <c r="DK75" s="865"/>
      <c r="DL75" s="863"/>
      <c r="DM75" s="864"/>
      <c r="DN75" s="864"/>
      <c r="DO75" s="864"/>
      <c r="DP75" s="865"/>
      <c r="DQ75" s="863"/>
      <c r="DR75" s="864"/>
      <c r="DS75" s="864"/>
      <c r="DT75" s="864"/>
      <c r="DU75" s="865"/>
      <c r="DV75" s="860"/>
      <c r="DW75" s="861"/>
      <c r="DX75" s="861"/>
      <c r="DY75" s="861"/>
      <c r="DZ75" s="862"/>
      <c r="EA75" s="230"/>
    </row>
    <row r="76" spans="1:131" ht="26.25" customHeight="1" x14ac:dyDescent="0.2">
      <c r="A76" s="238">
        <v>9</v>
      </c>
      <c r="B76" s="875"/>
      <c r="C76" s="876"/>
      <c r="D76" s="876"/>
      <c r="E76" s="876"/>
      <c r="F76" s="876"/>
      <c r="G76" s="876"/>
      <c r="H76" s="876"/>
      <c r="I76" s="876"/>
      <c r="J76" s="876"/>
      <c r="K76" s="876"/>
      <c r="L76" s="876"/>
      <c r="M76" s="876"/>
      <c r="N76" s="876"/>
      <c r="O76" s="876"/>
      <c r="P76" s="877"/>
      <c r="Q76" s="879"/>
      <c r="R76" s="880"/>
      <c r="S76" s="880"/>
      <c r="T76" s="880"/>
      <c r="U76" s="834"/>
      <c r="V76" s="881"/>
      <c r="W76" s="880"/>
      <c r="X76" s="880"/>
      <c r="Y76" s="880"/>
      <c r="Z76" s="834"/>
      <c r="AA76" s="881"/>
      <c r="AB76" s="880"/>
      <c r="AC76" s="880"/>
      <c r="AD76" s="880"/>
      <c r="AE76" s="834"/>
      <c r="AF76" s="881"/>
      <c r="AG76" s="880"/>
      <c r="AH76" s="880"/>
      <c r="AI76" s="880"/>
      <c r="AJ76" s="834"/>
      <c r="AK76" s="881"/>
      <c r="AL76" s="880"/>
      <c r="AM76" s="880"/>
      <c r="AN76" s="880"/>
      <c r="AO76" s="834"/>
      <c r="AP76" s="881"/>
      <c r="AQ76" s="880"/>
      <c r="AR76" s="880"/>
      <c r="AS76" s="880"/>
      <c r="AT76" s="834"/>
      <c r="AU76" s="881"/>
      <c r="AV76" s="880"/>
      <c r="AW76" s="880"/>
      <c r="AX76" s="880"/>
      <c r="AY76" s="834"/>
      <c r="AZ76" s="832"/>
      <c r="BA76" s="832"/>
      <c r="BB76" s="832"/>
      <c r="BC76" s="832"/>
      <c r="BD76" s="833"/>
      <c r="BE76" s="241"/>
      <c r="BF76" s="241"/>
      <c r="BG76" s="241"/>
      <c r="BH76" s="241"/>
      <c r="BI76" s="241"/>
      <c r="BJ76" s="241"/>
      <c r="BK76" s="241"/>
      <c r="BL76" s="241"/>
      <c r="BM76" s="241"/>
      <c r="BN76" s="241"/>
      <c r="BO76" s="241"/>
      <c r="BP76" s="241"/>
      <c r="BQ76" s="238">
        <v>70</v>
      </c>
      <c r="BR76" s="243"/>
      <c r="BS76" s="860"/>
      <c r="BT76" s="861"/>
      <c r="BU76" s="861"/>
      <c r="BV76" s="861"/>
      <c r="BW76" s="861"/>
      <c r="BX76" s="861"/>
      <c r="BY76" s="861"/>
      <c r="BZ76" s="861"/>
      <c r="CA76" s="861"/>
      <c r="CB76" s="861"/>
      <c r="CC76" s="861"/>
      <c r="CD76" s="861"/>
      <c r="CE76" s="861"/>
      <c r="CF76" s="861"/>
      <c r="CG76" s="866"/>
      <c r="CH76" s="863"/>
      <c r="CI76" s="864"/>
      <c r="CJ76" s="864"/>
      <c r="CK76" s="864"/>
      <c r="CL76" s="865"/>
      <c r="CM76" s="863"/>
      <c r="CN76" s="864"/>
      <c r="CO76" s="864"/>
      <c r="CP76" s="864"/>
      <c r="CQ76" s="865"/>
      <c r="CR76" s="863"/>
      <c r="CS76" s="864"/>
      <c r="CT76" s="864"/>
      <c r="CU76" s="864"/>
      <c r="CV76" s="865"/>
      <c r="CW76" s="863"/>
      <c r="CX76" s="864"/>
      <c r="CY76" s="864"/>
      <c r="CZ76" s="864"/>
      <c r="DA76" s="865"/>
      <c r="DB76" s="863"/>
      <c r="DC76" s="864"/>
      <c r="DD76" s="864"/>
      <c r="DE76" s="864"/>
      <c r="DF76" s="865"/>
      <c r="DG76" s="863"/>
      <c r="DH76" s="864"/>
      <c r="DI76" s="864"/>
      <c r="DJ76" s="864"/>
      <c r="DK76" s="865"/>
      <c r="DL76" s="863"/>
      <c r="DM76" s="864"/>
      <c r="DN76" s="864"/>
      <c r="DO76" s="864"/>
      <c r="DP76" s="865"/>
      <c r="DQ76" s="863"/>
      <c r="DR76" s="864"/>
      <c r="DS76" s="864"/>
      <c r="DT76" s="864"/>
      <c r="DU76" s="865"/>
      <c r="DV76" s="860"/>
      <c r="DW76" s="861"/>
      <c r="DX76" s="861"/>
      <c r="DY76" s="861"/>
      <c r="DZ76" s="862"/>
      <c r="EA76" s="230"/>
    </row>
    <row r="77" spans="1:131" ht="26.25" customHeight="1" x14ac:dyDescent="0.2">
      <c r="A77" s="238">
        <v>10</v>
      </c>
      <c r="B77" s="875"/>
      <c r="C77" s="876"/>
      <c r="D77" s="876"/>
      <c r="E77" s="876"/>
      <c r="F77" s="876"/>
      <c r="G77" s="876"/>
      <c r="H77" s="876"/>
      <c r="I77" s="876"/>
      <c r="J77" s="876"/>
      <c r="K77" s="876"/>
      <c r="L77" s="876"/>
      <c r="M77" s="876"/>
      <c r="N77" s="876"/>
      <c r="O77" s="876"/>
      <c r="P77" s="877"/>
      <c r="Q77" s="879"/>
      <c r="R77" s="880"/>
      <c r="S77" s="880"/>
      <c r="T77" s="880"/>
      <c r="U77" s="834"/>
      <c r="V77" s="881"/>
      <c r="W77" s="880"/>
      <c r="X77" s="880"/>
      <c r="Y77" s="880"/>
      <c r="Z77" s="834"/>
      <c r="AA77" s="881"/>
      <c r="AB77" s="880"/>
      <c r="AC77" s="880"/>
      <c r="AD77" s="880"/>
      <c r="AE77" s="834"/>
      <c r="AF77" s="881"/>
      <c r="AG77" s="880"/>
      <c r="AH77" s="880"/>
      <c r="AI77" s="880"/>
      <c r="AJ77" s="834"/>
      <c r="AK77" s="881"/>
      <c r="AL77" s="880"/>
      <c r="AM77" s="880"/>
      <c r="AN77" s="880"/>
      <c r="AO77" s="834"/>
      <c r="AP77" s="881"/>
      <c r="AQ77" s="880"/>
      <c r="AR77" s="880"/>
      <c r="AS77" s="880"/>
      <c r="AT77" s="834"/>
      <c r="AU77" s="881"/>
      <c r="AV77" s="880"/>
      <c r="AW77" s="880"/>
      <c r="AX77" s="880"/>
      <c r="AY77" s="834"/>
      <c r="AZ77" s="832"/>
      <c r="BA77" s="832"/>
      <c r="BB77" s="832"/>
      <c r="BC77" s="832"/>
      <c r="BD77" s="833"/>
      <c r="BE77" s="241"/>
      <c r="BF77" s="241"/>
      <c r="BG77" s="241"/>
      <c r="BH77" s="241"/>
      <c r="BI77" s="241"/>
      <c r="BJ77" s="241"/>
      <c r="BK77" s="241"/>
      <c r="BL77" s="241"/>
      <c r="BM77" s="241"/>
      <c r="BN77" s="241"/>
      <c r="BO77" s="241"/>
      <c r="BP77" s="241"/>
      <c r="BQ77" s="238">
        <v>71</v>
      </c>
      <c r="BR77" s="243"/>
      <c r="BS77" s="860"/>
      <c r="BT77" s="861"/>
      <c r="BU77" s="861"/>
      <c r="BV77" s="861"/>
      <c r="BW77" s="861"/>
      <c r="BX77" s="861"/>
      <c r="BY77" s="861"/>
      <c r="BZ77" s="861"/>
      <c r="CA77" s="861"/>
      <c r="CB77" s="861"/>
      <c r="CC77" s="861"/>
      <c r="CD77" s="861"/>
      <c r="CE77" s="861"/>
      <c r="CF77" s="861"/>
      <c r="CG77" s="866"/>
      <c r="CH77" s="863"/>
      <c r="CI77" s="864"/>
      <c r="CJ77" s="864"/>
      <c r="CK77" s="864"/>
      <c r="CL77" s="865"/>
      <c r="CM77" s="863"/>
      <c r="CN77" s="864"/>
      <c r="CO77" s="864"/>
      <c r="CP77" s="864"/>
      <c r="CQ77" s="865"/>
      <c r="CR77" s="863"/>
      <c r="CS77" s="864"/>
      <c r="CT77" s="864"/>
      <c r="CU77" s="864"/>
      <c r="CV77" s="865"/>
      <c r="CW77" s="863"/>
      <c r="CX77" s="864"/>
      <c r="CY77" s="864"/>
      <c r="CZ77" s="864"/>
      <c r="DA77" s="865"/>
      <c r="DB77" s="863"/>
      <c r="DC77" s="864"/>
      <c r="DD77" s="864"/>
      <c r="DE77" s="864"/>
      <c r="DF77" s="865"/>
      <c r="DG77" s="863"/>
      <c r="DH77" s="864"/>
      <c r="DI77" s="864"/>
      <c r="DJ77" s="864"/>
      <c r="DK77" s="865"/>
      <c r="DL77" s="863"/>
      <c r="DM77" s="864"/>
      <c r="DN77" s="864"/>
      <c r="DO77" s="864"/>
      <c r="DP77" s="865"/>
      <c r="DQ77" s="863"/>
      <c r="DR77" s="864"/>
      <c r="DS77" s="864"/>
      <c r="DT77" s="864"/>
      <c r="DU77" s="865"/>
      <c r="DV77" s="860"/>
      <c r="DW77" s="861"/>
      <c r="DX77" s="861"/>
      <c r="DY77" s="861"/>
      <c r="DZ77" s="862"/>
      <c r="EA77" s="230"/>
    </row>
    <row r="78" spans="1:131" ht="26.25" customHeight="1" x14ac:dyDescent="0.2">
      <c r="A78" s="238">
        <v>11</v>
      </c>
      <c r="B78" s="875"/>
      <c r="C78" s="876"/>
      <c r="D78" s="876"/>
      <c r="E78" s="876"/>
      <c r="F78" s="876"/>
      <c r="G78" s="876"/>
      <c r="H78" s="876"/>
      <c r="I78" s="876"/>
      <c r="J78" s="876"/>
      <c r="K78" s="876"/>
      <c r="L78" s="876"/>
      <c r="M78" s="876"/>
      <c r="N78" s="876"/>
      <c r="O78" s="876"/>
      <c r="P78" s="877"/>
      <c r="Q78" s="878"/>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60"/>
      <c r="BT78" s="861"/>
      <c r="BU78" s="861"/>
      <c r="BV78" s="861"/>
      <c r="BW78" s="861"/>
      <c r="BX78" s="861"/>
      <c r="BY78" s="861"/>
      <c r="BZ78" s="861"/>
      <c r="CA78" s="861"/>
      <c r="CB78" s="861"/>
      <c r="CC78" s="861"/>
      <c r="CD78" s="861"/>
      <c r="CE78" s="861"/>
      <c r="CF78" s="861"/>
      <c r="CG78" s="866"/>
      <c r="CH78" s="863"/>
      <c r="CI78" s="864"/>
      <c r="CJ78" s="864"/>
      <c r="CK78" s="864"/>
      <c r="CL78" s="865"/>
      <c r="CM78" s="863"/>
      <c r="CN78" s="864"/>
      <c r="CO78" s="864"/>
      <c r="CP78" s="864"/>
      <c r="CQ78" s="865"/>
      <c r="CR78" s="863"/>
      <c r="CS78" s="864"/>
      <c r="CT78" s="864"/>
      <c r="CU78" s="864"/>
      <c r="CV78" s="865"/>
      <c r="CW78" s="863"/>
      <c r="CX78" s="864"/>
      <c r="CY78" s="864"/>
      <c r="CZ78" s="864"/>
      <c r="DA78" s="865"/>
      <c r="DB78" s="863"/>
      <c r="DC78" s="864"/>
      <c r="DD78" s="864"/>
      <c r="DE78" s="864"/>
      <c r="DF78" s="865"/>
      <c r="DG78" s="863"/>
      <c r="DH78" s="864"/>
      <c r="DI78" s="864"/>
      <c r="DJ78" s="864"/>
      <c r="DK78" s="865"/>
      <c r="DL78" s="863"/>
      <c r="DM78" s="864"/>
      <c r="DN78" s="864"/>
      <c r="DO78" s="864"/>
      <c r="DP78" s="865"/>
      <c r="DQ78" s="863"/>
      <c r="DR78" s="864"/>
      <c r="DS78" s="864"/>
      <c r="DT78" s="864"/>
      <c r="DU78" s="865"/>
      <c r="DV78" s="860"/>
      <c r="DW78" s="861"/>
      <c r="DX78" s="861"/>
      <c r="DY78" s="861"/>
      <c r="DZ78" s="862"/>
      <c r="EA78" s="230"/>
    </row>
    <row r="79" spans="1:131" ht="26.25" customHeight="1" x14ac:dyDescent="0.2">
      <c r="A79" s="238">
        <v>12</v>
      </c>
      <c r="B79" s="875"/>
      <c r="C79" s="876"/>
      <c r="D79" s="876"/>
      <c r="E79" s="876"/>
      <c r="F79" s="876"/>
      <c r="G79" s="876"/>
      <c r="H79" s="876"/>
      <c r="I79" s="876"/>
      <c r="J79" s="876"/>
      <c r="K79" s="876"/>
      <c r="L79" s="876"/>
      <c r="M79" s="876"/>
      <c r="N79" s="876"/>
      <c r="O79" s="876"/>
      <c r="P79" s="877"/>
      <c r="Q79" s="878"/>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60"/>
      <c r="BT79" s="861"/>
      <c r="BU79" s="861"/>
      <c r="BV79" s="861"/>
      <c r="BW79" s="861"/>
      <c r="BX79" s="861"/>
      <c r="BY79" s="861"/>
      <c r="BZ79" s="861"/>
      <c r="CA79" s="861"/>
      <c r="CB79" s="861"/>
      <c r="CC79" s="861"/>
      <c r="CD79" s="861"/>
      <c r="CE79" s="861"/>
      <c r="CF79" s="861"/>
      <c r="CG79" s="866"/>
      <c r="CH79" s="863"/>
      <c r="CI79" s="864"/>
      <c r="CJ79" s="864"/>
      <c r="CK79" s="864"/>
      <c r="CL79" s="865"/>
      <c r="CM79" s="863"/>
      <c r="CN79" s="864"/>
      <c r="CO79" s="864"/>
      <c r="CP79" s="864"/>
      <c r="CQ79" s="865"/>
      <c r="CR79" s="863"/>
      <c r="CS79" s="864"/>
      <c r="CT79" s="864"/>
      <c r="CU79" s="864"/>
      <c r="CV79" s="865"/>
      <c r="CW79" s="863"/>
      <c r="CX79" s="864"/>
      <c r="CY79" s="864"/>
      <c r="CZ79" s="864"/>
      <c r="DA79" s="865"/>
      <c r="DB79" s="863"/>
      <c r="DC79" s="864"/>
      <c r="DD79" s="864"/>
      <c r="DE79" s="864"/>
      <c r="DF79" s="865"/>
      <c r="DG79" s="863"/>
      <c r="DH79" s="864"/>
      <c r="DI79" s="864"/>
      <c r="DJ79" s="864"/>
      <c r="DK79" s="865"/>
      <c r="DL79" s="863"/>
      <c r="DM79" s="864"/>
      <c r="DN79" s="864"/>
      <c r="DO79" s="864"/>
      <c r="DP79" s="865"/>
      <c r="DQ79" s="863"/>
      <c r="DR79" s="864"/>
      <c r="DS79" s="864"/>
      <c r="DT79" s="864"/>
      <c r="DU79" s="865"/>
      <c r="DV79" s="860"/>
      <c r="DW79" s="861"/>
      <c r="DX79" s="861"/>
      <c r="DY79" s="861"/>
      <c r="DZ79" s="862"/>
      <c r="EA79" s="230"/>
    </row>
    <row r="80" spans="1:131" ht="26.25" customHeight="1" x14ac:dyDescent="0.2">
      <c r="A80" s="238">
        <v>13</v>
      </c>
      <c r="B80" s="875"/>
      <c r="C80" s="876"/>
      <c r="D80" s="876"/>
      <c r="E80" s="876"/>
      <c r="F80" s="876"/>
      <c r="G80" s="876"/>
      <c r="H80" s="876"/>
      <c r="I80" s="876"/>
      <c r="J80" s="876"/>
      <c r="K80" s="876"/>
      <c r="L80" s="876"/>
      <c r="M80" s="876"/>
      <c r="N80" s="876"/>
      <c r="O80" s="876"/>
      <c r="P80" s="877"/>
      <c r="Q80" s="878"/>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60"/>
      <c r="BT80" s="861"/>
      <c r="BU80" s="861"/>
      <c r="BV80" s="861"/>
      <c r="BW80" s="861"/>
      <c r="BX80" s="861"/>
      <c r="BY80" s="861"/>
      <c r="BZ80" s="861"/>
      <c r="CA80" s="861"/>
      <c r="CB80" s="861"/>
      <c r="CC80" s="861"/>
      <c r="CD80" s="861"/>
      <c r="CE80" s="861"/>
      <c r="CF80" s="861"/>
      <c r="CG80" s="866"/>
      <c r="CH80" s="863"/>
      <c r="CI80" s="864"/>
      <c r="CJ80" s="864"/>
      <c r="CK80" s="864"/>
      <c r="CL80" s="865"/>
      <c r="CM80" s="863"/>
      <c r="CN80" s="864"/>
      <c r="CO80" s="864"/>
      <c r="CP80" s="864"/>
      <c r="CQ80" s="865"/>
      <c r="CR80" s="863"/>
      <c r="CS80" s="864"/>
      <c r="CT80" s="864"/>
      <c r="CU80" s="864"/>
      <c r="CV80" s="865"/>
      <c r="CW80" s="863"/>
      <c r="CX80" s="864"/>
      <c r="CY80" s="864"/>
      <c r="CZ80" s="864"/>
      <c r="DA80" s="865"/>
      <c r="DB80" s="863"/>
      <c r="DC80" s="864"/>
      <c r="DD80" s="864"/>
      <c r="DE80" s="864"/>
      <c r="DF80" s="865"/>
      <c r="DG80" s="863"/>
      <c r="DH80" s="864"/>
      <c r="DI80" s="864"/>
      <c r="DJ80" s="864"/>
      <c r="DK80" s="865"/>
      <c r="DL80" s="863"/>
      <c r="DM80" s="864"/>
      <c r="DN80" s="864"/>
      <c r="DO80" s="864"/>
      <c r="DP80" s="865"/>
      <c r="DQ80" s="863"/>
      <c r="DR80" s="864"/>
      <c r="DS80" s="864"/>
      <c r="DT80" s="864"/>
      <c r="DU80" s="865"/>
      <c r="DV80" s="860"/>
      <c r="DW80" s="861"/>
      <c r="DX80" s="861"/>
      <c r="DY80" s="861"/>
      <c r="DZ80" s="862"/>
      <c r="EA80" s="230"/>
    </row>
    <row r="81" spans="1:131" ht="26.25" customHeight="1" x14ac:dyDescent="0.2">
      <c r="A81" s="238">
        <v>14</v>
      </c>
      <c r="B81" s="875"/>
      <c r="C81" s="876"/>
      <c r="D81" s="876"/>
      <c r="E81" s="876"/>
      <c r="F81" s="876"/>
      <c r="G81" s="876"/>
      <c r="H81" s="876"/>
      <c r="I81" s="876"/>
      <c r="J81" s="876"/>
      <c r="K81" s="876"/>
      <c r="L81" s="876"/>
      <c r="M81" s="876"/>
      <c r="N81" s="876"/>
      <c r="O81" s="876"/>
      <c r="P81" s="877"/>
      <c r="Q81" s="878"/>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60"/>
      <c r="BT81" s="861"/>
      <c r="BU81" s="861"/>
      <c r="BV81" s="861"/>
      <c r="BW81" s="861"/>
      <c r="BX81" s="861"/>
      <c r="BY81" s="861"/>
      <c r="BZ81" s="861"/>
      <c r="CA81" s="861"/>
      <c r="CB81" s="861"/>
      <c r="CC81" s="861"/>
      <c r="CD81" s="861"/>
      <c r="CE81" s="861"/>
      <c r="CF81" s="861"/>
      <c r="CG81" s="866"/>
      <c r="CH81" s="863"/>
      <c r="CI81" s="864"/>
      <c r="CJ81" s="864"/>
      <c r="CK81" s="864"/>
      <c r="CL81" s="865"/>
      <c r="CM81" s="863"/>
      <c r="CN81" s="864"/>
      <c r="CO81" s="864"/>
      <c r="CP81" s="864"/>
      <c r="CQ81" s="865"/>
      <c r="CR81" s="863"/>
      <c r="CS81" s="864"/>
      <c r="CT81" s="864"/>
      <c r="CU81" s="864"/>
      <c r="CV81" s="865"/>
      <c r="CW81" s="863"/>
      <c r="CX81" s="864"/>
      <c r="CY81" s="864"/>
      <c r="CZ81" s="864"/>
      <c r="DA81" s="865"/>
      <c r="DB81" s="863"/>
      <c r="DC81" s="864"/>
      <c r="DD81" s="864"/>
      <c r="DE81" s="864"/>
      <c r="DF81" s="865"/>
      <c r="DG81" s="863"/>
      <c r="DH81" s="864"/>
      <c r="DI81" s="864"/>
      <c r="DJ81" s="864"/>
      <c r="DK81" s="865"/>
      <c r="DL81" s="863"/>
      <c r="DM81" s="864"/>
      <c r="DN81" s="864"/>
      <c r="DO81" s="864"/>
      <c r="DP81" s="865"/>
      <c r="DQ81" s="863"/>
      <c r="DR81" s="864"/>
      <c r="DS81" s="864"/>
      <c r="DT81" s="864"/>
      <c r="DU81" s="865"/>
      <c r="DV81" s="860"/>
      <c r="DW81" s="861"/>
      <c r="DX81" s="861"/>
      <c r="DY81" s="861"/>
      <c r="DZ81" s="862"/>
      <c r="EA81" s="230"/>
    </row>
    <row r="82" spans="1:131" ht="26.25" customHeight="1" x14ac:dyDescent="0.2">
      <c r="A82" s="238">
        <v>15</v>
      </c>
      <c r="B82" s="875"/>
      <c r="C82" s="876"/>
      <c r="D82" s="876"/>
      <c r="E82" s="876"/>
      <c r="F82" s="876"/>
      <c r="G82" s="876"/>
      <c r="H82" s="876"/>
      <c r="I82" s="876"/>
      <c r="J82" s="876"/>
      <c r="K82" s="876"/>
      <c r="L82" s="876"/>
      <c r="M82" s="876"/>
      <c r="N82" s="876"/>
      <c r="O82" s="876"/>
      <c r="P82" s="877"/>
      <c r="Q82" s="878"/>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60"/>
      <c r="BT82" s="861"/>
      <c r="BU82" s="861"/>
      <c r="BV82" s="861"/>
      <c r="BW82" s="861"/>
      <c r="BX82" s="861"/>
      <c r="BY82" s="861"/>
      <c r="BZ82" s="861"/>
      <c r="CA82" s="861"/>
      <c r="CB82" s="861"/>
      <c r="CC82" s="861"/>
      <c r="CD82" s="861"/>
      <c r="CE82" s="861"/>
      <c r="CF82" s="861"/>
      <c r="CG82" s="866"/>
      <c r="CH82" s="863"/>
      <c r="CI82" s="864"/>
      <c r="CJ82" s="864"/>
      <c r="CK82" s="864"/>
      <c r="CL82" s="865"/>
      <c r="CM82" s="863"/>
      <c r="CN82" s="864"/>
      <c r="CO82" s="864"/>
      <c r="CP82" s="864"/>
      <c r="CQ82" s="865"/>
      <c r="CR82" s="863"/>
      <c r="CS82" s="864"/>
      <c r="CT82" s="864"/>
      <c r="CU82" s="864"/>
      <c r="CV82" s="865"/>
      <c r="CW82" s="863"/>
      <c r="CX82" s="864"/>
      <c r="CY82" s="864"/>
      <c r="CZ82" s="864"/>
      <c r="DA82" s="865"/>
      <c r="DB82" s="863"/>
      <c r="DC82" s="864"/>
      <c r="DD82" s="864"/>
      <c r="DE82" s="864"/>
      <c r="DF82" s="865"/>
      <c r="DG82" s="863"/>
      <c r="DH82" s="864"/>
      <c r="DI82" s="864"/>
      <c r="DJ82" s="864"/>
      <c r="DK82" s="865"/>
      <c r="DL82" s="863"/>
      <c r="DM82" s="864"/>
      <c r="DN82" s="864"/>
      <c r="DO82" s="864"/>
      <c r="DP82" s="865"/>
      <c r="DQ82" s="863"/>
      <c r="DR82" s="864"/>
      <c r="DS82" s="864"/>
      <c r="DT82" s="864"/>
      <c r="DU82" s="865"/>
      <c r="DV82" s="860"/>
      <c r="DW82" s="861"/>
      <c r="DX82" s="861"/>
      <c r="DY82" s="861"/>
      <c r="DZ82" s="862"/>
      <c r="EA82" s="230"/>
    </row>
    <row r="83" spans="1:131" ht="26.25" customHeight="1" x14ac:dyDescent="0.2">
      <c r="A83" s="238">
        <v>16</v>
      </c>
      <c r="B83" s="875"/>
      <c r="C83" s="876"/>
      <c r="D83" s="876"/>
      <c r="E83" s="876"/>
      <c r="F83" s="876"/>
      <c r="G83" s="876"/>
      <c r="H83" s="876"/>
      <c r="I83" s="876"/>
      <c r="J83" s="876"/>
      <c r="K83" s="876"/>
      <c r="L83" s="876"/>
      <c r="M83" s="876"/>
      <c r="N83" s="876"/>
      <c r="O83" s="876"/>
      <c r="P83" s="877"/>
      <c r="Q83" s="878"/>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60"/>
      <c r="BT83" s="861"/>
      <c r="BU83" s="861"/>
      <c r="BV83" s="861"/>
      <c r="BW83" s="861"/>
      <c r="BX83" s="861"/>
      <c r="BY83" s="861"/>
      <c r="BZ83" s="861"/>
      <c r="CA83" s="861"/>
      <c r="CB83" s="861"/>
      <c r="CC83" s="861"/>
      <c r="CD83" s="861"/>
      <c r="CE83" s="861"/>
      <c r="CF83" s="861"/>
      <c r="CG83" s="866"/>
      <c r="CH83" s="863"/>
      <c r="CI83" s="864"/>
      <c r="CJ83" s="864"/>
      <c r="CK83" s="864"/>
      <c r="CL83" s="865"/>
      <c r="CM83" s="863"/>
      <c r="CN83" s="864"/>
      <c r="CO83" s="864"/>
      <c r="CP83" s="864"/>
      <c r="CQ83" s="865"/>
      <c r="CR83" s="863"/>
      <c r="CS83" s="864"/>
      <c r="CT83" s="864"/>
      <c r="CU83" s="864"/>
      <c r="CV83" s="865"/>
      <c r="CW83" s="863"/>
      <c r="CX83" s="864"/>
      <c r="CY83" s="864"/>
      <c r="CZ83" s="864"/>
      <c r="DA83" s="865"/>
      <c r="DB83" s="863"/>
      <c r="DC83" s="864"/>
      <c r="DD83" s="864"/>
      <c r="DE83" s="864"/>
      <c r="DF83" s="865"/>
      <c r="DG83" s="863"/>
      <c r="DH83" s="864"/>
      <c r="DI83" s="864"/>
      <c r="DJ83" s="864"/>
      <c r="DK83" s="865"/>
      <c r="DL83" s="863"/>
      <c r="DM83" s="864"/>
      <c r="DN83" s="864"/>
      <c r="DO83" s="864"/>
      <c r="DP83" s="865"/>
      <c r="DQ83" s="863"/>
      <c r="DR83" s="864"/>
      <c r="DS83" s="864"/>
      <c r="DT83" s="864"/>
      <c r="DU83" s="865"/>
      <c r="DV83" s="860"/>
      <c r="DW83" s="861"/>
      <c r="DX83" s="861"/>
      <c r="DY83" s="861"/>
      <c r="DZ83" s="862"/>
      <c r="EA83" s="230"/>
    </row>
    <row r="84" spans="1:131" ht="26.25" customHeight="1" x14ac:dyDescent="0.2">
      <c r="A84" s="238">
        <v>17</v>
      </c>
      <c r="B84" s="875"/>
      <c r="C84" s="876"/>
      <c r="D84" s="876"/>
      <c r="E84" s="876"/>
      <c r="F84" s="876"/>
      <c r="G84" s="876"/>
      <c r="H84" s="876"/>
      <c r="I84" s="876"/>
      <c r="J84" s="876"/>
      <c r="K84" s="876"/>
      <c r="L84" s="876"/>
      <c r="M84" s="876"/>
      <c r="N84" s="876"/>
      <c r="O84" s="876"/>
      <c r="P84" s="877"/>
      <c r="Q84" s="878"/>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60"/>
      <c r="BT84" s="861"/>
      <c r="BU84" s="861"/>
      <c r="BV84" s="861"/>
      <c r="BW84" s="861"/>
      <c r="BX84" s="861"/>
      <c r="BY84" s="861"/>
      <c r="BZ84" s="861"/>
      <c r="CA84" s="861"/>
      <c r="CB84" s="861"/>
      <c r="CC84" s="861"/>
      <c r="CD84" s="861"/>
      <c r="CE84" s="861"/>
      <c r="CF84" s="861"/>
      <c r="CG84" s="866"/>
      <c r="CH84" s="863"/>
      <c r="CI84" s="864"/>
      <c r="CJ84" s="864"/>
      <c r="CK84" s="864"/>
      <c r="CL84" s="865"/>
      <c r="CM84" s="863"/>
      <c r="CN84" s="864"/>
      <c r="CO84" s="864"/>
      <c r="CP84" s="864"/>
      <c r="CQ84" s="865"/>
      <c r="CR84" s="863"/>
      <c r="CS84" s="864"/>
      <c r="CT84" s="864"/>
      <c r="CU84" s="864"/>
      <c r="CV84" s="865"/>
      <c r="CW84" s="863"/>
      <c r="CX84" s="864"/>
      <c r="CY84" s="864"/>
      <c r="CZ84" s="864"/>
      <c r="DA84" s="865"/>
      <c r="DB84" s="863"/>
      <c r="DC84" s="864"/>
      <c r="DD84" s="864"/>
      <c r="DE84" s="864"/>
      <c r="DF84" s="865"/>
      <c r="DG84" s="863"/>
      <c r="DH84" s="864"/>
      <c r="DI84" s="864"/>
      <c r="DJ84" s="864"/>
      <c r="DK84" s="865"/>
      <c r="DL84" s="863"/>
      <c r="DM84" s="864"/>
      <c r="DN84" s="864"/>
      <c r="DO84" s="864"/>
      <c r="DP84" s="865"/>
      <c r="DQ84" s="863"/>
      <c r="DR84" s="864"/>
      <c r="DS84" s="864"/>
      <c r="DT84" s="864"/>
      <c r="DU84" s="865"/>
      <c r="DV84" s="860"/>
      <c r="DW84" s="861"/>
      <c r="DX84" s="861"/>
      <c r="DY84" s="861"/>
      <c r="DZ84" s="862"/>
      <c r="EA84" s="230"/>
    </row>
    <row r="85" spans="1:131" ht="26.25" customHeight="1" x14ac:dyDescent="0.2">
      <c r="A85" s="238">
        <v>18</v>
      </c>
      <c r="B85" s="875"/>
      <c r="C85" s="876"/>
      <c r="D85" s="876"/>
      <c r="E85" s="876"/>
      <c r="F85" s="876"/>
      <c r="G85" s="876"/>
      <c r="H85" s="876"/>
      <c r="I85" s="876"/>
      <c r="J85" s="876"/>
      <c r="K85" s="876"/>
      <c r="L85" s="876"/>
      <c r="M85" s="876"/>
      <c r="N85" s="876"/>
      <c r="O85" s="876"/>
      <c r="P85" s="877"/>
      <c r="Q85" s="878"/>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60"/>
      <c r="BT85" s="861"/>
      <c r="BU85" s="861"/>
      <c r="BV85" s="861"/>
      <c r="BW85" s="861"/>
      <c r="BX85" s="861"/>
      <c r="BY85" s="861"/>
      <c r="BZ85" s="861"/>
      <c r="CA85" s="861"/>
      <c r="CB85" s="861"/>
      <c r="CC85" s="861"/>
      <c r="CD85" s="861"/>
      <c r="CE85" s="861"/>
      <c r="CF85" s="861"/>
      <c r="CG85" s="866"/>
      <c r="CH85" s="863"/>
      <c r="CI85" s="864"/>
      <c r="CJ85" s="864"/>
      <c r="CK85" s="864"/>
      <c r="CL85" s="865"/>
      <c r="CM85" s="863"/>
      <c r="CN85" s="864"/>
      <c r="CO85" s="864"/>
      <c r="CP85" s="864"/>
      <c r="CQ85" s="865"/>
      <c r="CR85" s="863"/>
      <c r="CS85" s="864"/>
      <c r="CT85" s="864"/>
      <c r="CU85" s="864"/>
      <c r="CV85" s="865"/>
      <c r="CW85" s="863"/>
      <c r="CX85" s="864"/>
      <c r="CY85" s="864"/>
      <c r="CZ85" s="864"/>
      <c r="DA85" s="865"/>
      <c r="DB85" s="863"/>
      <c r="DC85" s="864"/>
      <c r="DD85" s="864"/>
      <c r="DE85" s="864"/>
      <c r="DF85" s="865"/>
      <c r="DG85" s="863"/>
      <c r="DH85" s="864"/>
      <c r="DI85" s="864"/>
      <c r="DJ85" s="864"/>
      <c r="DK85" s="865"/>
      <c r="DL85" s="863"/>
      <c r="DM85" s="864"/>
      <c r="DN85" s="864"/>
      <c r="DO85" s="864"/>
      <c r="DP85" s="865"/>
      <c r="DQ85" s="863"/>
      <c r="DR85" s="864"/>
      <c r="DS85" s="864"/>
      <c r="DT85" s="864"/>
      <c r="DU85" s="865"/>
      <c r="DV85" s="860"/>
      <c r="DW85" s="861"/>
      <c r="DX85" s="861"/>
      <c r="DY85" s="861"/>
      <c r="DZ85" s="862"/>
      <c r="EA85" s="230"/>
    </row>
    <row r="86" spans="1:131" ht="26.25" customHeight="1" x14ac:dyDescent="0.2">
      <c r="A86" s="238">
        <v>19</v>
      </c>
      <c r="B86" s="875"/>
      <c r="C86" s="876"/>
      <c r="D86" s="876"/>
      <c r="E86" s="876"/>
      <c r="F86" s="876"/>
      <c r="G86" s="876"/>
      <c r="H86" s="876"/>
      <c r="I86" s="876"/>
      <c r="J86" s="876"/>
      <c r="K86" s="876"/>
      <c r="L86" s="876"/>
      <c r="M86" s="876"/>
      <c r="N86" s="876"/>
      <c r="O86" s="876"/>
      <c r="P86" s="877"/>
      <c r="Q86" s="878"/>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60"/>
      <c r="BT86" s="861"/>
      <c r="BU86" s="861"/>
      <c r="BV86" s="861"/>
      <c r="BW86" s="861"/>
      <c r="BX86" s="861"/>
      <c r="BY86" s="861"/>
      <c r="BZ86" s="861"/>
      <c r="CA86" s="861"/>
      <c r="CB86" s="861"/>
      <c r="CC86" s="861"/>
      <c r="CD86" s="861"/>
      <c r="CE86" s="861"/>
      <c r="CF86" s="861"/>
      <c r="CG86" s="866"/>
      <c r="CH86" s="863"/>
      <c r="CI86" s="864"/>
      <c r="CJ86" s="864"/>
      <c r="CK86" s="864"/>
      <c r="CL86" s="865"/>
      <c r="CM86" s="863"/>
      <c r="CN86" s="864"/>
      <c r="CO86" s="864"/>
      <c r="CP86" s="864"/>
      <c r="CQ86" s="865"/>
      <c r="CR86" s="863"/>
      <c r="CS86" s="864"/>
      <c r="CT86" s="864"/>
      <c r="CU86" s="864"/>
      <c r="CV86" s="865"/>
      <c r="CW86" s="863"/>
      <c r="CX86" s="864"/>
      <c r="CY86" s="864"/>
      <c r="CZ86" s="864"/>
      <c r="DA86" s="865"/>
      <c r="DB86" s="863"/>
      <c r="DC86" s="864"/>
      <c r="DD86" s="864"/>
      <c r="DE86" s="864"/>
      <c r="DF86" s="865"/>
      <c r="DG86" s="863"/>
      <c r="DH86" s="864"/>
      <c r="DI86" s="864"/>
      <c r="DJ86" s="864"/>
      <c r="DK86" s="865"/>
      <c r="DL86" s="863"/>
      <c r="DM86" s="864"/>
      <c r="DN86" s="864"/>
      <c r="DO86" s="864"/>
      <c r="DP86" s="865"/>
      <c r="DQ86" s="863"/>
      <c r="DR86" s="864"/>
      <c r="DS86" s="864"/>
      <c r="DT86" s="864"/>
      <c r="DU86" s="865"/>
      <c r="DV86" s="860"/>
      <c r="DW86" s="861"/>
      <c r="DX86" s="861"/>
      <c r="DY86" s="861"/>
      <c r="DZ86" s="862"/>
      <c r="EA86" s="230"/>
    </row>
    <row r="87" spans="1:131" ht="26.25" customHeight="1" x14ac:dyDescent="0.2">
      <c r="A87" s="244">
        <v>20</v>
      </c>
      <c r="B87" s="882"/>
      <c r="C87" s="883"/>
      <c r="D87" s="883"/>
      <c r="E87" s="883"/>
      <c r="F87" s="883"/>
      <c r="G87" s="883"/>
      <c r="H87" s="883"/>
      <c r="I87" s="883"/>
      <c r="J87" s="883"/>
      <c r="K87" s="883"/>
      <c r="L87" s="883"/>
      <c r="M87" s="883"/>
      <c r="N87" s="883"/>
      <c r="O87" s="883"/>
      <c r="P87" s="884"/>
      <c r="Q87" s="885"/>
      <c r="R87" s="886"/>
      <c r="S87" s="886"/>
      <c r="T87" s="886"/>
      <c r="U87" s="886"/>
      <c r="V87" s="886"/>
      <c r="W87" s="886"/>
      <c r="X87" s="886"/>
      <c r="Y87" s="886"/>
      <c r="Z87" s="886"/>
      <c r="AA87" s="886"/>
      <c r="AB87" s="886"/>
      <c r="AC87" s="886"/>
      <c r="AD87" s="886"/>
      <c r="AE87" s="886"/>
      <c r="AF87" s="886"/>
      <c r="AG87" s="886"/>
      <c r="AH87" s="886"/>
      <c r="AI87" s="886"/>
      <c r="AJ87" s="886"/>
      <c r="AK87" s="886"/>
      <c r="AL87" s="886"/>
      <c r="AM87" s="886"/>
      <c r="AN87" s="886"/>
      <c r="AO87" s="886"/>
      <c r="AP87" s="886"/>
      <c r="AQ87" s="886"/>
      <c r="AR87" s="886"/>
      <c r="AS87" s="886"/>
      <c r="AT87" s="886"/>
      <c r="AU87" s="886"/>
      <c r="AV87" s="886"/>
      <c r="AW87" s="886"/>
      <c r="AX87" s="886"/>
      <c r="AY87" s="886"/>
      <c r="AZ87" s="887"/>
      <c r="BA87" s="887"/>
      <c r="BB87" s="887"/>
      <c r="BC87" s="887"/>
      <c r="BD87" s="888"/>
      <c r="BE87" s="241"/>
      <c r="BF87" s="241"/>
      <c r="BG87" s="241"/>
      <c r="BH87" s="241"/>
      <c r="BI87" s="241"/>
      <c r="BJ87" s="241"/>
      <c r="BK87" s="241"/>
      <c r="BL87" s="241"/>
      <c r="BM87" s="241"/>
      <c r="BN87" s="241"/>
      <c r="BO87" s="241"/>
      <c r="BP87" s="241"/>
      <c r="BQ87" s="238">
        <v>81</v>
      </c>
      <c r="BR87" s="243"/>
      <c r="BS87" s="860"/>
      <c r="BT87" s="861"/>
      <c r="BU87" s="861"/>
      <c r="BV87" s="861"/>
      <c r="BW87" s="861"/>
      <c r="BX87" s="861"/>
      <c r="BY87" s="861"/>
      <c r="BZ87" s="861"/>
      <c r="CA87" s="861"/>
      <c r="CB87" s="861"/>
      <c r="CC87" s="861"/>
      <c r="CD87" s="861"/>
      <c r="CE87" s="861"/>
      <c r="CF87" s="861"/>
      <c r="CG87" s="866"/>
      <c r="CH87" s="863"/>
      <c r="CI87" s="864"/>
      <c r="CJ87" s="864"/>
      <c r="CK87" s="864"/>
      <c r="CL87" s="865"/>
      <c r="CM87" s="863"/>
      <c r="CN87" s="864"/>
      <c r="CO87" s="864"/>
      <c r="CP87" s="864"/>
      <c r="CQ87" s="865"/>
      <c r="CR87" s="863"/>
      <c r="CS87" s="864"/>
      <c r="CT87" s="864"/>
      <c r="CU87" s="864"/>
      <c r="CV87" s="865"/>
      <c r="CW87" s="863"/>
      <c r="CX87" s="864"/>
      <c r="CY87" s="864"/>
      <c r="CZ87" s="864"/>
      <c r="DA87" s="865"/>
      <c r="DB87" s="863"/>
      <c r="DC87" s="864"/>
      <c r="DD87" s="864"/>
      <c r="DE87" s="864"/>
      <c r="DF87" s="865"/>
      <c r="DG87" s="863"/>
      <c r="DH87" s="864"/>
      <c r="DI87" s="864"/>
      <c r="DJ87" s="864"/>
      <c r="DK87" s="865"/>
      <c r="DL87" s="863"/>
      <c r="DM87" s="864"/>
      <c r="DN87" s="864"/>
      <c r="DO87" s="864"/>
      <c r="DP87" s="865"/>
      <c r="DQ87" s="863"/>
      <c r="DR87" s="864"/>
      <c r="DS87" s="864"/>
      <c r="DT87" s="864"/>
      <c r="DU87" s="865"/>
      <c r="DV87" s="860"/>
      <c r="DW87" s="861"/>
      <c r="DX87" s="861"/>
      <c r="DY87" s="861"/>
      <c r="DZ87" s="862"/>
      <c r="EA87" s="230"/>
    </row>
    <row r="88" spans="1:131" ht="26.25" customHeight="1" thickBot="1" x14ac:dyDescent="0.25">
      <c r="A88" s="240" t="s">
        <v>391</v>
      </c>
      <c r="B88" s="789" t="s">
        <v>431</v>
      </c>
      <c r="C88" s="790"/>
      <c r="D88" s="790"/>
      <c r="E88" s="790"/>
      <c r="F88" s="790"/>
      <c r="G88" s="790"/>
      <c r="H88" s="790"/>
      <c r="I88" s="790"/>
      <c r="J88" s="790"/>
      <c r="K88" s="790"/>
      <c r="L88" s="790"/>
      <c r="M88" s="790"/>
      <c r="N88" s="790"/>
      <c r="O88" s="790"/>
      <c r="P88" s="791"/>
      <c r="Q88" s="841"/>
      <c r="R88" s="842"/>
      <c r="S88" s="842"/>
      <c r="T88" s="842"/>
      <c r="U88" s="842"/>
      <c r="V88" s="842"/>
      <c r="W88" s="842"/>
      <c r="X88" s="842"/>
      <c r="Y88" s="842"/>
      <c r="Z88" s="842"/>
      <c r="AA88" s="842"/>
      <c r="AB88" s="842"/>
      <c r="AC88" s="842"/>
      <c r="AD88" s="842"/>
      <c r="AE88" s="842"/>
      <c r="AF88" s="845">
        <v>17596</v>
      </c>
      <c r="AG88" s="845"/>
      <c r="AH88" s="845"/>
      <c r="AI88" s="845"/>
      <c r="AJ88" s="845"/>
      <c r="AK88" s="842"/>
      <c r="AL88" s="842"/>
      <c r="AM88" s="842"/>
      <c r="AN88" s="842"/>
      <c r="AO88" s="842"/>
      <c r="AP88" s="845">
        <v>28918</v>
      </c>
      <c r="AQ88" s="845"/>
      <c r="AR88" s="845"/>
      <c r="AS88" s="845"/>
      <c r="AT88" s="845"/>
      <c r="AU88" s="845">
        <v>149</v>
      </c>
      <c r="AV88" s="845"/>
      <c r="AW88" s="845"/>
      <c r="AX88" s="845"/>
      <c r="AY88" s="845"/>
      <c r="AZ88" s="850"/>
      <c r="BA88" s="850"/>
      <c r="BB88" s="850"/>
      <c r="BC88" s="850"/>
      <c r="BD88" s="851"/>
      <c r="BE88" s="241"/>
      <c r="BF88" s="241"/>
      <c r="BG88" s="241"/>
      <c r="BH88" s="241"/>
      <c r="BI88" s="241"/>
      <c r="BJ88" s="241"/>
      <c r="BK88" s="241"/>
      <c r="BL88" s="241"/>
      <c r="BM88" s="241"/>
      <c r="BN88" s="241"/>
      <c r="BO88" s="241"/>
      <c r="BP88" s="241"/>
      <c r="BQ88" s="238">
        <v>82</v>
      </c>
      <c r="BR88" s="243"/>
      <c r="BS88" s="860"/>
      <c r="BT88" s="861"/>
      <c r="BU88" s="861"/>
      <c r="BV88" s="861"/>
      <c r="BW88" s="861"/>
      <c r="BX88" s="861"/>
      <c r="BY88" s="861"/>
      <c r="BZ88" s="861"/>
      <c r="CA88" s="861"/>
      <c r="CB88" s="861"/>
      <c r="CC88" s="861"/>
      <c r="CD88" s="861"/>
      <c r="CE88" s="861"/>
      <c r="CF88" s="861"/>
      <c r="CG88" s="866"/>
      <c r="CH88" s="863"/>
      <c r="CI88" s="864"/>
      <c r="CJ88" s="864"/>
      <c r="CK88" s="864"/>
      <c r="CL88" s="865"/>
      <c r="CM88" s="863"/>
      <c r="CN88" s="864"/>
      <c r="CO88" s="864"/>
      <c r="CP88" s="864"/>
      <c r="CQ88" s="865"/>
      <c r="CR88" s="863"/>
      <c r="CS88" s="864"/>
      <c r="CT88" s="864"/>
      <c r="CU88" s="864"/>
      <c r="CV88" s="865"/>
      <c r="CW88" s="863"/>
      <c r="CX88" s="864"/>
      <c r="CY88" s="864"/>
      <c r="CZ88" s="864"/>
      <c r="DA88" s="865"/>
      <c r="DB88" s="863"/>
      <c r="DC88" s="864"/>
      <c r="DD88" s="864"/>
      <c r="DE88" s="864"/>
      <c r="DF88" s="865"/>
      <c r="DG88" s="863"/>
      <c r="DH88" s="864"/>
      <c r="DI88" s="864"/>
      <c r="DJ88" s="864"/>
      <c r="DK88" s="865"/>
      <c r="DL88" s="863"/>
      <c r="DM88" s="864"/>
      <c r="DN88" s="864"/>
      <c r="DO88" s="864"/>
      <c r="DP88" s="865"/>
      <c r="DQ88" s="863"/>
      <c r="DR88" s="864"/>
      <c r="DS88" s="864"/>
      <c r="DT88" s="864"/>
      <c r="DU88" s="865"/>
      <c r="DV88" s="860"/>
      <c r="DW88" s="861"/>
      <c r="DX88" s="861"/>
      <c r="DY88" s="861"/>
      <c r="DZ88" s="862"/>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0"/>
      <c r="BT89" s="861"/>
      <c r="BU89" s="861"/>
      <c r="BV89" s="861"/>
      <c r="BW89" s="861"/>
      <c r="BX89" s="861"/>
      <c r="BY89" s="861"/>
      <c r="BZ89" s="861"/>
      <c r="CA89" s="861"/>
      <c r="CB89" s="861"/>
      <c r="CC89" s="861"/>
      <c r="CD89" s="861"/>
      <c r="CE89" s="861"/>
      <c r="CF89" s="861"/>
      <c r="CG89" s="866"/>
      <c r="CH89" s="863"/>
      <c r="CI89" s="864"/>
      <c r="CJ89" s="864"/>
      <c r="CK89" s="864"/>
      <c r="CL89" s="865"/>
      <c r="CM89" s="863"/>
      <c r="CN89" s="864"/>
      <c r="CO89" s="864"/>
      <c r="CP89" s="864"/>
      <c r="CQ89" s="865"/>
      <c r="CR89" s="863"/>
      <c r="CS89" s="864"/>
      <c r="CT89" s="864"/>
      <c r="CU89" s="864"/>
      <c r="CV89" s="865"/>
      <c r="CW89" s="863"/>
      <c r="CX89" s="864"/>
      <c r="CY89" s="864"/>
      <c r="CZ89" s="864"/>
      <c r="DA89" s="865"/>
      <c r="DB89" s="863"/>
      <c r="DC89" s="864"/>
      <c r="DD89" s="864"/>
      <c r="DE89" s="864"/>
      <c r="DF89" s="865"/>
      <c r="DG89" s="863"/>
      <c r="DH89" s="864"/>
      <c r="DI89" s="864"/>
      <c r="DJ89" s="864"/>
      <c r="DK89" s="865"/>
      <c r="DL89" s="863"/>
      <c r="DM89" s="864"/>
      <c r="DN89" s="864"/>
      <c r="DO89" s="864"/>
      <c r="DP89" s="865"/>
      <c r="DQ89" s="863"/>
      <c r="DR89" s="864"/>
      <c r="DS89" s="864"/>
      <c r="DT89" s="864"/>
      <c r="DU89" s="865"/>
      <c r="DV89" s="860"/>
      <c r="DW89" s="861"/>
      <c r="DX89" s="861"/>
      <c r="DY89" s="861"/>
      <c r="DZ89" s="862"/>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0"/>
      <c r="BT90" s="861"/>
      <c r="BU90" s="861"/>
      <c r="BV90" s="861"/>
      <c r="BW90" s="861"/>
      <c r="BX90" s="861"/>
      <c r="BY90" s="861"/>
      <c r="BZ90" s="861"/>
      <c r="CA90" s="861"/>
      <c r="CB90" s="861"/>
      <c r="CC90" s="861"/>
      <c r="CD90" s="861"/>
      <c r="CE90" s="861"/>
      <c r="CF90" s="861"/>
      <c r="CG90" s="866"/>
      <c r="CH90" s="863"/>
      <c r="CI90" s="864"/>
      <c r="CJ90" s="864"/>
      <c r="CK90" s="864"/>
      <c r="CL90" s="865"/>
      <c r="CM90" s="863"/>
      <c r="CN90" s="864"/>
      <c r="CO90" s="864"/>
      <c r="CP90" s="864"/>
      <c r="CQ90" s="865"/>
      <c r="CR90" s="863"/>
      <c r="CS90" s="864"/>
      <c r="CT90" s="864"/>
      <c r="CU90" s="864"/>
      <c r="CV90" s="865"/>
      <c r="CW90" s="863"/>
      <c r="CX90" s="864"/>
      <c r="CY90" s="864"/>
      <c r="CZ90" s="864"/>
      <c r="DA90" s="865"/>
      <c r="DB90" s="863"/>
      <c r="DC90" s="864"/>
      <c r="DD90" s="864"/>
      <c r="DE90" s="864"/>
      <c r="DF90" s="865"/>
      <c r="DG90" s="863"/>
      <c r="DH90" s="864"/>
      <c r="DI90" s="864"/>
      <c r="DJ90" s="864"/>
      <c r="DK90" s="865"/>
      <c r="DL90" s="863"/>
      <c r="DM90" s="864"/>
      <c r="DN90" s="864"/>
      <c r="DO90" s="864"/>
      <c r="DP90" s="865"/>
      <c r="DQ90" s="863"/>
      <c r="DR90" s="864"/>
      <c r="DS90" s="864"/>
      <c r="DT90" s="864"/>
      <c r="DU90" s="865"/>
      <c r="DV90" s="860"/>
      <c r="DW90" s="861"/>
      <c r="DX90" s="861"/>
      <c r="DY90" s="861"/>
      <c r="DZ90" s="862"/>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0"/>
      <c r="BT91" s="861"/>
      <c r="BU91" s="861"/>
      <c r="BV91" s="861"/>
      <c r="BW91" s="861"/>
      <c r="BX91" s="861"/>
      <c r="BY91" s="861"/>
      <c r="BZ91" s="861"/>
      <c r="CA91" s="861"/>
      <c r="CB91" s="861"/>
      <c r="CC91" s="861"/>
      <c r="CD91" s="861"/>
      <c r="CE91" s="861"/>
      <c r="CF91" s="861"/>
      <c r="CG91" s="866"/>
      <c r="CH91" s="863"/>
      <c r="CI91" s="864"/>
      <c r="CJ91" s="864"/>
      <c r="CK91" s="864"/>
      <c r="CL91" s="865"/>
      <c r="CM91" s="863"/>
      <c r="CN91" s="864"/>
      <c r="CO91" s="864"/>
      <c r="CP91" s="864"/>
      <c r="CQ91" s="865"/>
      <c r="CR91" s="863"/>
      <c r="CS91" s="864"/>
      <c r="CT91" s="864"/>
      <c r="CU91" s="864"/>
      <c r="CV91" s="865"/>
      <c r="CW91" s="863"/>
      <c r="CX91" s="864"/>
      <c r="CY91" s="864"/>
      <c r="CZ91" s="864"/>
      <c r="DA91" s="865"/>
      <c r="DB91" s="863"/>
      <c r="DC91" s="864"/>
      <c r="DD91" s="864"/>
      <c r="DE91" s="864"/>
      <c r="DF91" s="865"/>
      <c r="DG91" s="863"/>
      <c r="DH91" s="864"/>
      <c r="DI91" s="864"/>
      <c r="DJ91" s="864"/>
      <c r="DK91" s="865"/>
      <c r="DL91" s="863"/>
      <c r="DM91" s="864"/>
      <c r="DN91" s="864"/>
      <c r="DO91" s="864"/>
      <c r="DP91" s="865"/>
      <c r="DQ91" s="863"/>
      <c r="DR91" s="864"/>
      <c r="DS91" s="864"/>
      <c r="DT91" s="864"/>
      <c r="DU91" s="865"/>
      <c r="DV91" s="860"/>
      <c r="DW91" s="861"/>
      <c r="DX91" s="861"/>
      <c r="DY91" s="861"/>
      <c r="DZ91" s="862"/>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0"/>
      <c r="BT92" s="861"/>
      <c r="BU92" s="861"/>
      <c r="BV92" s="861"/>
      <c r="BW92" s="861"/>
      <c r="BX92" s="861"/>
      <c r="BY92" s="861"/>
      <c r="BZ92" s="861"/>
      <c r="CA92" s="861"/>
      <c r="CB92" s="861"/>
      <c r="CC92" s="861"/>
      <c r="CD92" s="861"/>
      <c r="CE92" s="861"/>
      <c r="CF92" s="861"/>
      <c r="CG92" s="866"/>
      <c r="CH92" s="863"/>
      <c r="CI92" s="864"/>
      <c r="CJ92" s="864"/>
      <c r="CK92" s="864"/>
      <c r="CL92" s="865"/>
      <c r="CM92" s="863"/>
      <c r="CN92" s="864"/>
      <c r="CO92" s="864"/>
      <c r="CP92" s="864"/>
      <c r="CQ92" s="865"/>
      <c r="CR92" s="863"/>
      <c r="CS92" s="864"/>
      <c r="CT92" s="864"/>
      <c r="CU92" s="864"/>
      <c r="CV92" s="865"/>
      <c r="CW92" s="863"/>
      <c r="CX92" s="864"/>
      <c r="CY92" s="864"/>
      <c r="CZ92" s="864"/>
      <c r="DA92" s="865"/>
      <c r="DB92" s="863"/>
      <c r="DC92" s="864"/>
      <c r="DD92" s="864"/>
      <c r="DE92" s="864"/>
      <c r="DF92" s="865"/>
      <c r="DG92" s="863"/>
      <c r="DH92" s="864"/>
      <c r="DI92" s="864"/>
      <c r="DJ92" s="864"/>
      <c r="DK92" s="865"/>
      <c r="DL92" s="863"/>
      <c r="DM92" s="864"/>
      <c r="DN92" s="864"/>
      <c r="DO92" s="864"/>
      <c r="DP92" s="865"/>
      <c r="DQ92" s="863"/>
      <c r="DR92" s="864"/>
      <c r="DS92" s="864"/>
      <c r="DT92" s="864"/>
      <c r="DU92" s="865"/>
      <c r="DV92" s="860"/>
      <c r="DW92" s="861"/>
      <c r="DX92" s="861"/>
      <c r="DY92" s="861"/>
      <c r="DZ92" s="862"/>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0"/>
      <c r="BT93" s="861"/>
      <c r="BU93" s="861"/>
      <c r="BV93" s="861"/>
      <c r="BW93" s="861"/>
      <c r="BX93" s="861"/>
      <c r="BY93" s="861"/>
      <c r="BZ93" s="861"/>
      <c r="CA93" s="861"/>
      <c r="CB93" s="861"/>
      <c r="CC93" s="861"/>
      <c r="CD93" s="861"/>
      <c r="CE93" s="861"/>
      <c r="CF93" s="861"/>
      <c r="CG93" s="866"/>
      <c r="CH93" s="863"/>
      <c r="CI93" s="864"/>
      <c r="CJ93" s="864"/>
      <c r="CK93" s="864"/>
      <c r="CL93" s="865"/>
      <c r="CM93" s="863"/>
      <c r="CN93" s="864"/>
      <c r="CO93" s="864"/>
      <c r="CP93" s="864"/>
      <c r="CQ93" s="865"/>
      <c r="CR93" s="863"/>
      <c r="CS93" s="864"/>
      <c r="CT93" s="864"/>
      <c r="CU93" s="864"/>
      <c r="CV93" s="865"/>
      <c r="CW93" s="863"/>
      <c r="CX93" s="864"/>
      <c r="CY93" s="864"/>
      <c r="CZ93" s="864"/>
      <c r="DA93" s="865"/>
      <c r="DB93" s="863"/>
      <c r="DC93" s="864"/>
      <c r="DD93" s="864"/>
      <c r="DE93" s="864"/>
      <c r="DF93" s="865"/>
      <c r="DG93" s="863"/>
      <c r="DH93" s="864"/>
      <c r="DI93" s="864"/>
      <c r="DJ93" s="864"/>
      <c r="DK93" s="865"/>
      <c r="DL93" s="863"/>
      <c r="DM93" s="864"/>
      <c r="DN93" s="864"/>
      <c r="DO93" s="864"/>
      <c r="DP93" s="865"/>
      <c r="DQ93" s="863"/>
      <c r="DR93" s="864"/>
      <c r="DS93" s="864"/>
      <c r="DT93" s="864"/>
      <c r="DU93" s="865"/>
      <c r="DV93" s="860"/>
      <c r="DW93" s="861"/>
      <c r="DX93" s="861"/>
      <c r="DY93" s="861"/>
      <c r="DZ93" s="862"/>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0"/>
      <c r="BT94" s="861"/>
      <c r="BU94" s="861"/>
      <c r="BV94" s="861"/>
      <c r="BW94" s="861"/>
      <c r="BX94" s="861"/>
      <c r="BY94" s="861"/>
      <c r="BZ94" s="861"/>
      <c r="CA94" s="861"/>
      <c r="CB94" s="861"/>
      <c r="CC94" s="861"/>
      <c r="CD94" s="861"/>
      <c r="CE94" s="861"/>
      <c r="CF94" s="861"/>
      <c r="CG94" s="866"/>
      <c r="CH94" s="863"/>
      <c r="CI94" s="864"/>
      <c r="CJ94" s="864"/>
      <c r="CK94" s="864"/>
      <c r="CL94" s="865"/>
      <c r="CM94" s="863"/>
      <c r="CN94" s="864"/>
      <c r="CO94" s="864"/>
      <c r="CP94" s="864"/>
      <c r="CQ94" s="865"/>
      <c r="CR94" s="863"/>
      <c r="CS94" s="864"/>
      <c r="CT94" s="864"/>
      <c r="CU94" s="864"/>
      <c r="CV94" s="865"/>
      <c r="CW94" s="863"/>
      <c r="CX94" s="864"/>
      <c r="CY94" s="864"/>
      <c r="CZ94" s="864"/>
      <c r="DA94" s="865"/>
      <c r="DB94" s="863"/>
      <c r="DC94" s="864"/>
      <c r="DD94" s="864"/>
      <c r="DE94" s="864"/>
      <c r="DF94" s="865"/>
      <c r="DG94" s="863"/>
      <c r="DH94" s="864"/>
      <c r="DI94" s="864"/>
      <c r="DJ94" s="864"/>
      <c r="DK94" s="865"/>
      <c r="DL94" s="863"/>
      <c r="DM94" s="864"/>
      <c r="DN94" s="864"/>
      <c r="DO94" s="864"/>
      <c r="DP94" s="865"/>
      <c r="DQ94" s="863"/>
      <c r="DR94" s="864"/>
      <c r="DS94" s="864"/>
      <c r="DT94" s="864"/>
      <c r="DU94" s="865"/>
      <c r="DV94" s="860"/>
      <c r="DW94" s="861"/>
      <c r="DX94" s="861"/>
      <c r="DY94" s="861"/>
      <c r="DZ94" s="862"/>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0"/>
      <c r="BT95" s="861"/>
      <c r="BU95" s="861"/>
      <c r="BV95" s="861"/>
      <c r="BW95" s="861"/>
      <c r="BX95" s="861"/>
      <c r="BY95" s="861"/>
      <c r="BZ95" s="861"/>
      <c r="CA95" s="861"/>
      <c r="CB95" s="861"/>
      <c r="CC95" s="861"/>
      <c r="CD95" s="861"/>
      <c r="CE95" s="861"/>
      <c r="CF95" s="861"/>
      <c r="CG95" s="866"/>
      <c r="CH95" s="863"/>
      <c r="CI95" s="864"/>
      <c r="CJ95" s="864"/>
      <c r="CK95" s="864"/>
      <c r="CL95" s="865"/>
      <c r="CM95" s="863"/>
      <c r="CN95" s="864"/>
      <c r="CO95" s="864"/>
      <c r="CP95" s="864"/>
      <c r="CQ95" s="865"/>
      <c r="CR95" s="863"/>
      <c r="CS95" s="864"/>
      <c r="CT95" s="864"/>
      <c r="CU95" s="864"/>
      <c r="CV95" s="865"/>
      <c r="CW95" s="863"/>
      <c r="CX95" s="864"/>
      <c r="CY95" s="864"/>
      <c r="CZ95" s="864"/>
      <c r="DA95" s="865"/>
      <c r="DB95" s="863"/>
      <c r="DC95" s="864"/>
      <c r="DD95" s="864"/>
      <c r="DE95" s="864"/>
      <c r="DF95" s="865"/>
      <c r="DG95" s="863"/>
      <c r="DH95" s="864"/>
      <c r="DI95" s="864"/>
      <c r="DJ95" s="864"/>
      <c r="DK95" s="865"/>
      <c r="DL95" s="863"/>
      <c r="DM95" s="864"/>
      <c r="DN95" s="864"/>
      <c r="DO95" s="864"/>
      <c r="DP95" s="865"/>
      <c r="DQ95" s="863"/>
      <c r="DR95" s="864"/>
      <c r="DS95" s="864"/>
      <c r="DT95" s="864"/>
      <c r="DU95" s="865"/>
      <c r="DV95" s="860"/>
      <c r="DW95" s="861"/>
      <c r="DX95" s="861"/>
      <c r="DY95" s="861"/>
      <c r="DZ95" s="862"/>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0"/>
      <c r="BT96" s="861"/>
      <c r="BU96" s="861"/>
      <c r="BV96" s="861"/>
      <c r="BW96" s="861"/>
      <c r="BX96" s="861"/>
      <c r="BY96" s="861"/>
      <c r="BZ96" s="861"/>
      <c r="CA96" s="861"/>
      <c r="CB96" s="861"/>
      <c r="CC96" s="861"/>
      <c r="CD96" s="861"/>
      <c r="CE96" s="861"/>
      <c r="CF96" s="861"/>
      <c r="CG96" s="866"/>
      <c r="CH96" s="863"/>
      <c r="CI96" s="864"/>
      <c r="CJ96" s="864"/>
      <c r="CK96" s="864"/>
      <c r="CL96" s="865"/>
      <c r="CM96" s="863"/>
      <c r="CN96" s="864"/>
      <c r="CO96" s="864"/>
      <c r="CP96" s="864"/>
      <c r="CQ96" s="865"/>
      <c r="CR96" s="863"/>
      <c r="CS96" s="864"/>
      <c r="CT96" s="864"/>
      <c r="CU96" s="864"/>
      <c r="CV96" s="865"/>
      <c r="CW96" s="863"/>
      <c r="CX96" s="864"/>
      <c r="CY96" s="864"/>
      <c r="CZ96" s="864"/>
      <c r="DA96" s="865"/>
      <c r="DB96" s="863"/>
      <c r="DC96" s="864"/>
      <c r="DD96" s="864"/>
      <c r="DE96" s="864"/>
      <c r="DF96" s="865"/>
      <c r="DG96" s="863"/>
      <c r="DH96" s="864"/>
      <c r="DI96" s="864"/>
      <c r="DJ96" s="864"/>
      <c r="DK96" s="865"/>
      <c r="DL96" s="863"/>
      <c r="DM96" s="864"/>
      <c r="DN96" s="864"/>
      <c r="DO96" s="864"/>
      <c r="DP96" s="865"/>
      <c r="DQ96" s="863"/>
      <c r="DR96" s="864"/>
      <c r="DS96" s="864"/>
      <c r="DT96" s="864"/>
      <c r="DU96" s="865"/>
      <c r="DV96" s="860"/>
      <c r="DW96" s="861"/>
      <c r="DX96" s="861"/>
      <c r="DY96" s="861"/>
      <c r="DZ96" s="862"/>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0"/>
      <c r="BT97" s="861"/>
      <c r="BU97" s="861"/>
      <c r="BV97" s="861"/>
      <c r="BW97" s="861"/>
      <c r="BX97" s="861"/>
      <c r="BY97" s="861"/>
      <c r="BZ97" s="861"/>
      <c r="CA97" s="861"/>
      <c r="CB97" s="861"/>
      <c r="CC97" s="861"/>
      <c r="CD97" s="861"/>
      <c r="CE97" s="861"/>
      <c r="CF97" s="861"/>
      <c r="CG97" s="866"/>
      <c r="CH97" s="863"/>
      <c r="CI97" s="864"/>
      <c r="CJ97" s="864"/>
      <c r="CK97" s="864"/>
      <c r="CL97" s="865"/>
      <c r="CM97" s="863"/>
      <c r="CN97" s="864"/>
      <c r="CO97" s="864"/>
      <c r="CP97" s="864"/>
      <c r="CQ97" s="865"/>
      <c r="CR97" s="863"/>
      <c r="CS97" s="864"/>
      <c r="CT97" s="864"/>
      <c r="CU97" s="864"/>
      <c r="CV97" s="865"/>
      <c r="CW97" s="863"/>
      <c r="CX97" s="864"/>
      <c r="CY97" s="864"/>
      <c r="CZ97" s="864"/>
      <c r="DA97" s="865"/>
      <c r="DB97" s="863"/>
      <c r="DC97" s="864"/>
      <c r="DD97" s="864"/>
      <c r="DE97" s="864"/>
      <c r="DF97" s="865"/>
      <c r="DG97" s="863"/>
      <c r="DH97" s="864"/>
      <c r="DI97" s="864"/>
      <c r="DJ97" s="864"/>
      <c r="DK97" s="865"/>
      <c r="DL97" s="863"/>
      <c r="DM97" s="864"/>
      <c r="DN97" s="864"/>
      <c r="DO97" s="864"/>
      <c r="DP97" s="865"/>
      <c r="DQ97" s="863"/>
      <c r="DR97" s="864"/>
      <c r="DS97" s="864"/>
      <c r="DT97" s="864"/>
      <c r="DU97" s="865"/>
      <c r="DV97" s="860"/>
      <c r="DW97" s="861"/>
      <c r="DX97" s="861"/>
      <c r="DY97" s="861"/>
      <c r="DZ97" s="862"/>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0"/>
      <c r="BT98" s="861"/>
      <c r="BU98" s="861"/>
      <c r="BV98" s="861"/>
      <c r="BW98" s="861"/>
      <c r="BX98" s="861"/>
      <c r="BY98" s="861"/>
      <c r="BZ98" s="861"/>
      <c r="CA98" s="861"/>
      <c r="CB98" s="861"/>
      <c r="CC98" s="861"/>
      <c r="CD98" s="861"/>
      <c r="CE98" s="861"/>
      <c r="CF98" s="861"/>
      <c r="CG98" s="866"/>
      <c r="CH98" s="863"/>
      <c r="CI98" s="864"/>
      <c r="CJ98" s="864"/>
      <c r="CK98" s="864"/>
      <c r="CL98" s="865"/>
      <c r="CM98" s="863"/>
      <c r="CN98" s="864"/>
      <c r="CO98" s="864"/>
      <c r="CP98" s="864"/>
      <c r="CQ98" s="865"/>
      <c r="CR98" s="863"/>
      <c r="CS98" s="864"/>
      <c r="CT98" s="864"/>
      <c r="CU98" s="864"/>
      <c r="CV98" s="865"/>
      <c r="CW98" s="863"/>
      <c r="CX98" s="864"/>
      <c r="CY98" s="864"/>
      <c r="CZ98" s="864"/>
      <c r="DA98" s="865"/>
      <c r="DB98" s="863"/>
      <c r="DC98" s="864"/>
      <c r="DD98" s="864"/>
      <c r="DE98" s="864"/>
      <c r="DF98" s="865"/>
      <c r="DG98" s="863"/>
      <c r="DH98" s="864"/>
      <c r="DI98" s="864"/>
      <c r="DJ98" s="864"/>
      <c r="DK98" s="865"/>
      <c r="DL98" s="863"/>
      <c r="DM98" s="864"/>
      <c r="DN98" s="864"/>
      <c r="DO98" s="864"/>
      <c r="DP98" s="865"/>
      <c r="DQ98" s="863"/>
      <c r="DR98" s="864"/>
      <c r="DS98" s="864"/>
      <c r="DT98" s="864"/>
      <c r="DU98" s="865"/>
      <c r="DV98" s="860"/>
      <c r="DW98" s="861"/>
      <c r="DX98" s="861"/>
      <c r="DY98" s="861"/>
      <c r="DZ98" s="862"/>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0"/>
      <c r="BT99" s="861"/>
      <c r="BU99" s="861"/>
      <c r="BV99" s="861"/>
      <c r="BW99" s="861"/>
      <c r="BX99" s="861"/>
      <c r="BY99" s="861"/>
      <c r="BZ99" s="861"/>
      <c r="CA99" s="861"/>
      <c r="CB99" s="861"/>
      <c r="CC99" s="861"/>
      <c r="CD99" s="861"/>
      <c r="CE99" s="861"/>
      <c r="CF99" s="861"/>
      <c r="CG99" s="866"/>
      <c r="CH99" s="863"/>
      <c r="CI99" s="864"/>
      <c r="CJ99" s="864"/>
      <c r="CK99" s="864"/>
      <c r="CL99" s="865"/>
      <c r="CM99" s="863"/>
      <c r="CN99" s="864"/>
      <c r="CO99" s="864"/>
      <c r="CP99" s="864"/>
      <c r="CQ99" s="865"/>
      <c r="CR99" s="863"/>
      <c r="CS99" s="864"/>
      <c r="CT99" s="864"/>
      <c r="CU99" s="864"/>
      <c r="CV99" s="865"/>
      <c r="CW99" s="863"/>
      <c r="CX99" s="864"/>
      <c r="CY99" s="864"/>
      <c r="CZ99" s="864"/>
      <c r="DA99" s="865"/>
      <c r="DB99" s="863"/>
      <c r="DC99" s="864"/>
      <c r="DD99" s="864"/>
      <c r="DE99" s="864"/>
      <c r="DF99" s="865"/>
      <c r="DG99" s="863"/>
      <c r="DH99" s="864"/>
      <c r="DI99" s="864"/>
      <c r="DJ99" s="864"/>
      <c r="DK99" s="865"/>
      <c r="DL99" s="863"/>
      <c r="DM99" s="864"/>
      <c r="DN99" s="864"/>
      <c r="DO99" s="864"/>
      <c r="DP99" s="865"/>
      <c r="DQ99" s="863"/>
      <c r="DR99" s="864"/>
      <c r="DS99" s="864"/>
      <c r="DT99" s="864"/>
      <c r="DU99" s="865"/>
      <c r="DV99" s="860"/>
      <c r="DW99" s="861"/>
      <c r="DX99" s="861"/>
      <c r="DY99" s="861"/>
      <c r="DZ99" s="862"/>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0"/>
      <c r="BT100" s="861"/>
      <c r="BU100" s="861"/>
      <c r="BV100" s="861"/>
      <c r="BW100" s="861"/>
      <c r="BX100" s="861"/>
      <c r="BY100" s="861"/>
      <c r="BZ100" s="861"/>
      <c r="CA100" s="861"/>
      <c r="CB100" s="861"/>
      <c r="CC100" s="861"/>
      <c r="CD100" s="861"/>
      <c r="CE100" s="861"/>
      <c r="CF100" s="861"/>
      <c r="CG100" s="866"/>
      <c r="CH100" s="863"/>
      <c r="CI100" s="864"/>
      <c r="CJ100" s="864"/>
      <c r="CK100" s="864"/>
      <c r="CL100" s="865"/>
      <c r="CM100" s="863"/>
      <c r="CN100" s="864"/>
      <c r="CO100" s="864"/>
      <c r="CP100" s="864"/>
      <c r="CQ100" s="865"/>
      <c r="CR100" s="863"/>
      <c r="CS100" s="864"/>
      <c r="CT100" s="864"/>
      <c r="CU100" s="864"/>
      <c r="CV100" s="865"/>
      <c r="CW100" s="863"/>
      <c r="CX100" s="864"/>
      <c r="CY100" s="864"/>
      <c r="CZ100" s="864"/>
      <c r="DA100" s="865"/>
      <c r="DB100" s="863"/>
      <c r="DC100" s="864"/>
      <c r="DD100" s="864"/>
      <c r="DE100" s="864"/>
      <c r="DF100" s="865"/>
      <c r="DG100" s="863"/>
      <c r="DH100" s="864"/>
      <c r="DI100" s="864"/>
      <c r="DJ100" s="864"/>
      <c r="DK100" s="865"/>
      <c r="DL100" s="863"/>
      <c r="DM100" s="864"/>
      <c r="DN100" s="864"/>
      <c r="DO100" s="864"/>
      <c r="DP100" s="865"/>
      <c r="DQ100" s="863"/>
      <c r="DR100" s="864"/>
      <c r="DS100" s="864"/>
      <c r="DT100" s="864"/>
      <c r="DU100" s="865"/>
      <c r="DV100" s="860"/>
      <c r="DW100" s="861"/>
      <c r="DX100" s="861"/>
      <c r="DY100" s="861"/>
      <c r="DZ100" s="862"/>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0"/>
      <c r="BT101" s="861"/>
      <c r="BU101" s="861"/>
      <c r="BV101" s="861"/>
      <c r="BW101" s="861"/>
      <c r="BX101" s="861"/>
      <c r="BY101" s="861"/>
      <c r="BZ101" s="861"/>
      <c r="CA101" s="861"/>
      <c r="CB101" s="861"/>
      <c r="CC101" s="861"/>
      <c r="CD101" s="861"/>
      <c r="CE101" s="861"/>
      <c r="CF101" s="861"/>
      <c r="CG101" s="866"/>
      <c r="CH101" s="863"/>
      <c r="CI101" s="864"/>
      <c r="CJ101" s="864"/>
      <c r="CK101" s="864"/>
      <c r="CL101" s="865"/>
      <c r="CM101" s="863"/>
      <c r="CN101" s="864"/>
      <c r="CO101" s="864"/>
      <c r="CP101" s="864"/>
      <c r="CQ101" s="865"/>
      <c r="CR101" s="863"/>
      <c r="CS101" s="864"/>
      <c r="CT101" s="864"/>
      <c r="CU101" s="864"/>
      <c r="CV101" s="865"/>
      <c r="CW101" s="863"/>
      <c r="CX101" s="864"/>
      <c r="CY101" s="864"/>
      <c r="CZ101" s="864"/>
      <c r="DA101" s="865"/>
      <c r="DB101" s="863"/>
      <c r="DC101" s="864"/>
      <c r="DD101" s="864"/>
      <c r="DE101" s="864"/>
      <c r="DF101" s="865"/>
      <c r="DG101" s="863"/>
      <c r="DH101" s="864"/>
      <c r="DI101" s="864"/>
      <c r="DJ101" s="864"/>
      <c r="DK101" s="865"/>
      <c r="DL101" s="863"/>
      <c r="DM101" s="864"/>
      <c r="DN101" s="864"/>
      <c r="DO101" s="864"/>
      <c r="DP101" s="865"/>
      <c r="DQ101" s="863"/>
      <c r="DR101" s="864"/>
      <c r="DS101" s="864"/>
      <c r="DT101" s="864"/>
      <c r="DU101" s="865"/>
      <c r="DV101" s="860"/>
      <c r="DW101" s="861"/>
      <c r="DX101" s="861"/>
      <c r="DY101" s="861"/>
      <c r="DZ101" s="862"/>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789" t="s">
        <v>432</v>
      </c>
      <c r="BS102" s="790"/>
      <c r="BT102" s="790"/>
      <c r="BU102" s="790"/>
      <c r="BV102" s="790"/>
      <c r="BW102" s="790"/>
      <c r="BX102" s="790"/>
      <c r="BY102" s="790"/>
      <c r="BZ102" s="790"/>
      <c r="CA102" s="790"/>
      <c r="CB102" s="790"/>
      <c r="CC102" s="790"/>
      <c r="CD102" s="790"/>
      <c r="CE102" s="790"/>
      <c r="CF102" s="790"/>
      <c r="CG102" s="791"/>
      <c r="CH102" s="889"/>
      <c r="CI102" s="890"/>
      <c r="CJ102" s="890"/>
      <c r="CK102" s="890"/>
      <c r="CL102" s="891"/>
      <c r="CM102" s="889"/>
      <c r="CN102" s="890"/>
      <c r="CO102" s="890"/>
      <c r="CP102" s="890"/>
      <c r="CQ102" s="891"/>
      <c r="CR102" s="892">
        <v>2</v>
      </c>
      <c r="CS102" s="853"/>
      <c r="CT102" s="853"/>
      <c r="CU102" s="853"/>
      <c r="CV102" s="893"/>
      <c r="CW102" s="892">
        <v>0</v>
      </c>
      <c r="CX102" s="853"/>
      <c r="CY102" s="853"/>
      <c r="CZ102" s="853"/>
      <c r="DA102" s="893"/>
      <c r="DB102" s="892" t="s">
        <v>595</v>
      </c>
      <c r="DC102" s="853"/>
      <c r="DD102" s="853"/>
      <c r="DE102" s="853"/>
      <c r="DF102" s="893"/>
      <c r="DG102" s="892" t="s">
        <v>595</v>
      </c>
      <c r="DH102" s="853"/>
      <c r="DI102" s="853"/>
      <c r="DJ102" s="853"/>
      <c r="DK102" s="893"/>
      <c r="DL102" s="892" t="s">
        <v>595</v>
      </c>
      <c r="DM102" s="853"/>
      <c r="DN102" s="853"/>
      <c r="DO102" s="853"/>
      <c r="DP102" s="893"/>
      <c r="DQ102" s="892" t="s">
        <v>595</v>
      </c>
      <c r="DR102" s="853"/>
      <c r="DS102" s="853"/>
      <c r="DT102" s="853"/>
      <c r="DU102" s="893"/>
      <c r="DV102" s="789"/>
      <c r="DW102" s="790"/>
      <c r="DX102" s="790"/>
      <c r="DY102" s="790"/>
      <c r="DZ102" s="916"/>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7" t="s">
        <v>433</v>
      </c>
      <c r="BR103" s="917"/>
      <c r="BS103" s="917"/>
      <c r="BT103" s="917"/>
      <c r="BU103" s="917"/>
      <c r="BV103" s="917"/>
      <c r="BW103" s="917"/>
      <c r="BX103" s="917"/>
      <c r="BY103" s="917"/>
      <c r="BZ103" s="917"/>
      <c r="CA103" s="917"/>
      <c r="CB103" s="917"/>
      <c r="CC103" s="917"/>
      <c r="CD103" s="917"/>
      <c r="CE103" s="917"/>
      <c r="CF103" s="917"/>
      <c r="CG103" s="917"/>
      <c r="CH103" s="917"/>
      <c r="CI103" s="917"/>
      <c r="CJ103" s="917"/>
      <c r="CK103" s="917"/>
      <c r="CL103" s="917"/>
      <c r="CM103" s="917"/>
      <c r="CN103" s="917"/>
      <c r="CO103" s="917"/>
      <c r="CP103" s="917"/>
      <c r="CQ103" s="917"/>
      <c r="CR103" s="917"/>
      <c r="CS103" s="917"/>
      <c r="CT103" s="917"/>
      <c r="CU103" s="917"/>
      <c r="CV103" s="917"/>
      <c r="CW103" s="917"/>
      <c r="CX103" s="917"/>
      <c r="CY103" s="917"/>
      <c r="CZ103" s="917"/>
      <c r="DA103" s="917"/>
      <c r="DB103" s="917"/>
      <c r="DC103" s="917"/>
      <c r="DD103" s="917"/>
      <c r="DE103" s="917"/>
      <c r="DF103" s="917"/>
      <c r="DG103" s="917"/>
      <c r="DH103" s="917"/>
      <c r="DI103" s="917"/>
      <c r="DJ103" s="917"/>
      <c r="DK103" s="917"/>
      <c r="DL103" s="917"/>
      <c r="DM103" s="917"/>
      <c r="DN103" s="917"/>
      <c r="DO103" s="917"/>
      <c r="DP103" s="917"/>
      <c r="DQ103" s="917"/>
      <c r="DR103" s="917"/>
      <c r="DS103" s="917"/>
      <c r="DT103" s="917"/>
      <c r="DU103" s="917"/>
      <c r="DV103" s="917"/>
      <c r="DW103" s="917"/>
      <c r="DX103" s="917"/>
      <c r="DY103" s="917"/>
      <c r="DZ103" s="917"/>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8" t="s">
        <v>434</v>
      </c>
      <c r="BR104" s="918"/>
      <c r="BS104" s="918"/>
      <c r="BT104" s="918"/>
      <c r="BU104" s="918"/>
      <c r="BV104" s="918"/>
      <c r="BW104" s="918"/>
      <c r="BX104" s="918"/>
      <c r="BY104" s="918"/>
      <c r="BZ104" s="918"/>
      <c r="CA104" s="918"/>
      <c r="CB104" s="918"/>
      <c r="CC104" s="918"/>
      <c r="CD104" s="918"/>
      <c r="CE104" s="918"/>
      <c r="CF104" s="918"/>
      <c r="CG104" s="918"/>
      <c r="CH104" s="918"/>
      <c r="CI104" s="918"/>
      <c r="CJ104" s="918"/>
      <c r="CK104" s="918"/>
      <c r="CL104" s="918"/>
      <c r="CM104" s="918"/>
      <c r="CN104" s="918"/>
      <c r="CO104" s="918"/>
      <c r="CP104" s="918"/>
      <c r="CQ104" s="918"/>
      <c r="CR104" s="918"/>
      <c r="CS104" s="918"/>
      <c r="CT104" s="918"/>
      <c r="CU104" s="918"/>
      <c r="CV104" s="918"/>
      <c r="CW104" s="918"/>
      <c r="CX104" s="918"/>
      <c r="CY104" s="918"/>
      <c r="CZ104" s="918"/>
      <c r="DA104" s="918"/>
      <c r="DB104" s="918"/>
      <c r="DC104" s="918"/>
      <c r="DD104" s="918"/>
      <c r="DE104" s="918"/>
      <c r="DF104" s="918"/>
      <c r="DG104" s="918"/>
      <c r="DH104" s="918"/>
      <c r="DI104" s="918"/>
      <c r="DJ104" s="918"/>
      <c r="DK104" s="918"/>
      <c r="DL104" s="918"/>
      <c r="DM104" s="918"/>
      <c r="DN104" s="918"/>
      <c r="DO104" s="918"/>
      <c r="DP104" s="918"/>
      <c r="DQ104" s="918"/>
      <c r="DR104" s="918"/>
      <c r="DS104" s="918"/>
      <c r="DT104" s="918"/>
      <c r="DU104" s="918"/>
      <c r="DV104" s="918"/>
      <c r="DW104" s="918"/>
      <c r="DX104" s="918"/>
      <c r="DY104" s="918"/>
      <c r="DZ104" s="918"/>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9" t="s">
        <v>437</v>
      </c>
      <c r="B108" s="920"/>
      <c r="C108" s="920"/>
      <c r="D108" s="920"/>
      <c r="E108" s="920"/>
      <c r="F108" s="920"/>
      <c r="G108" s="920"/>
      <c r="H108" s="920"/>
      <c r="I108" s="920"/>
      <c r="J108" s="920"/>
      <c r="K108" s="920"/>
      <c r="L108" s="920"/>
      <c r="M108" s="920"/>
      <c r="N108" s="920"/>
      <c r="O108" s="920"/>
      <c r="P108" s="920"/>
      <c r="Q108" s="920"/>
      <c r="R108" s="920"/>
      <c r="S108" s="920"/>
      <c r="T108" s="920"/>
      <c r="U108" s="920"/>
      <c r="V108" s="920"/>
      <c r="W108" s="920"/>
      <c r="X108" s="920"/>
      <c r="Y108" s="920"/>
      <c r="Z108" s="920"/>
      <c r="AA108" s="920"/>
      <c r="AB108" s="920"/>
      <c r="AC108" s="920"/>
      <c r="AD108" s="920"/>
      <c r="AE108" s="920"/>
      <c r="AF108" s="920"/>
      <c r="AG108" s="920"/>
      <c r="AH108" s="920"/>
      <c r="AI108" s="920"/>
      <c r="AJ108" s="920"/>
      <c r="AK108" s="920"/>
      <c r="AL108" s="920"/>
      <c r="AM108" s="920"/>
      <c r="AN108" s="920"/>
      <c r="AO108" s="920"/>
      <c r="AP108" s="920"/>
      <c r="AQ108" s="920"/>
      <c r="AR108" s="920"/>
      <c r="AS108" s="920"/>
      <c r="AT108" s="921"/>
      <c r="AU108" s="919" t="s">
        <v>438</v>
      </c>
      <c r="AV108" s="920"/>
      <c r="AW108" s="920"/>
      <c r="AX108" s="920"/>
      <c r="AY108" s="920"/>
      <c r="AZ108" s="920"/>
      <c r="BA108" s="920"/>
      <c r="BB108" s="920"/>
      <c r="BC108" s="920"/>
      <c r="BD108" s="920"/>
      <c r="BE108" s="920"/>
      <c r="BF108" s="920"/>
      <c r="BG108" s="920"/>
      <c r="BH108" s="920"/>
      <c r="BI108" s="920"/>
      <c r="BJ108" s="920"/>
      <c r="BK108" s="920"/>
      <c r="BL108" s="920"/>
      <c r="BM108" s="920"/>
      <c r="BN108" s="920"/>
      <c r="BO108" s="920"/>
      <c r="BP108" s="920"/>
      <c r="BQ108" s="920"/>
      <c r="BR108" s="920"/>
      <c r="BS108" s="920"/>
      <c r="BT108" s="920"/>
      <c r="BU108" s="920"/>
      <c r="BV108" s="920"/>
      <c r="BW108" s="920"/>
      <c r="BX108" s="920"/>
      <c r="BY108" s="920"/>
      <c r="BZ108" s="920"/>
      <c r="CA108" s="920"/>
      <c r="CB108" s="920"/>
      <c r="CC108" s="920"/>
      <c r="CD108" s="920"/>
      <c r="CE108" s="920"/>
      <c r="CF108" s="920"/>
      <c r="CG108" s="920"/>
      <c r="CH108" s="920"/>
      <c r="CI108" s="920"/>
      <c r="CJ108" s="920"/>
      <c r="CK108" s="920"/>
      <c r="CL108" s="920"/>
      <c r="CM108" s="920"/>
      <c r="CN108" s="920"/>
      <c r="CO108" s="920"/>
      <c r="CP108" s="920"/>
      <c r="CQ108" s="920"/>
      <c r="CR108" s="920"/>
      <c r="CS108" s="920"/>
      <c r="CT108" s="920"/>
      <c r="CU108" s="920"/>
      <c r="CV108" s="920"/>
      <c r="CW108" s="920"/>
      <c r="CX108" s="920"/>
      <c r="CY108" s="920"/>
      <c r="CZ108" s="920"/>
      <c r="DA108" s="920"/>
      <c r="DB108" s="920"/>
      <c r="DC108" s="920"/>
      <c r="DD108" s="920"/>
      <c r="DE108" s="920"/>
      <c r="DF108" s="920"/>
      <c r="DG108" s="920"/>
      <c r="DH108" s="920"/>
      <c r="DI108" s="920"/>
      <c r="DJ108" s="920"/>
      <c r="DK108" s="920"/>
      <c r="DL108" s="920"/>
      <c r="DM108" s="920"/>
      <c r="DN108" s="920"/>
      <c r="DO108" s="920"/>
      <c r="DP108" s="920"/>
      <c r="DQ108" s="920"/>
      <c r="DR108" s="920"/>
      <c r="DS108" s="920"/>
      <c r="DT108" s="920"/>
      <c r="DU108" s="920"/>
      <c r="DV108" s="920"/>
      <c r="DW108" s="920"/>
      <c r="DX108" s="920"/>
      <c r="DY108" s="920"/>
      <c r="DZ108" s="921"/>
    </row>
    <row r="109" spans="1:131" s="230" customFormat="1" ht="26.25" customHeight="1" x14ac:dyDescent="0.2">
      <c r="A109" s="914" t="s">
        <v>439</v>
      </c>
      <c r="B109" s="895"/>
      <c r="C109" s="895"/>
      <c r="D109" s="895"/>
      <c r="E109" s="895"/>
      <c r="F109" s="895"/>
      <c r="G109" s="895"/>
      <c r="H109" s="895"/>
      <c r="I109" s="895"/>
      <c r="J109" s="895"/>
      <c r="K109" s="895"/>
      <c r="L109" s="895"/>
      <c r="M109" s="895"/>
      <c r="N109" s="895"/>
      <c r="O109" s="895"/>
      <c r="P109" s="895"/>
      <c r="Q109" s="895"/>
      <c r="R109" s="895"/>
      <c r="S109" s="895"/>
      <c r="T109" s="895"/>
      <c r="U109" s="895"/>
      <c r="V109" s="895"/>
      <c r="W109" s="895"/>
      <c r="X109" s="895"/>
      <c r="Y109" s="895"/>
      <c r="Z109" s="896"/>
      <c r="AA109" s="894" t="s">
        <v>440</v>
      </c>
      <c r="AB109" s="895"/>
      <c r="AC109" s="895"/>
      <c r="AD109" s="895"/>
      <c r="AE109" s="896"/>
      <c r="AF109" s="894" t="s">
        <v>441</v>
      </c>
      <c r="AG109" s="895"/>
      <c r="AH109" s="895"/>
      <c r="AI109" s="895"/>
      <c r="AJ109" s="896"/>
      <c r="AK109" s="894" t="s">
        <v>307</v>
      </c>
      <c r="AL109" s="895"/>
      <c r="AM109" s="895"/>
      <c r="AN109" s="895"/>
      <c r="AO109" s="896"/>
      <c r="AP109" s="894" t="s">
        <v>442</v>
      </c>
      <c r="AQ109" s="895"/>
      <c r="AR109" s="895"/>
      <c r="AS109" s="895"/>
      <c r="AT109" s="897"/>
      <c r="AU109" s="914" t="s">
        <v>439</v>
      </c>
      <c r="AV109" s="895"/>
      <c r="AW109" s="895"/>
      <c r="AX109" s="895"/>
      <c r="AY109" s="895"/>
      <c r="AZ109" s="895"/>
      <c r="BA109" s="895"/>
      <c r="BB109" s="895"/>
      <c r="BC109" s="895"/>
      <c r="BD109" s="895"/>
      <c r="BE109" s="895"/>
      <c r="BF109" s="895"/>
      <c r="BG109" s="895"/>
      <c r="BH109" s="895"/>
      <c r="BI109" s="895"/>
      <c r="BJ109" s="895"/>
      <c r="BK109" s="895"/>
      <c r="BL109" s="895"/>
      <c r="BM109" s="895"/>
      <c r="BN109" s="895"/>
      <c r="BO109" s="895"/>
      <c r="BP109" s="896"/>
      <c r="BQ109" s="894" t="s">
        <v>440</v>
      </c>
      <c r="BR109" s="895"/>
      <c r="BS109" s="895"/>
      <c r="BT109" s="895"/>
      <c r="BU109" s="896"/>
      <c r="BV109" s="894" t="s">
        <v>441</v>
      </c>
      <c r="BW109" s="895"/>
      <c r="BX109" s="895"/>
      <c r="BY109" s="895"/>
      <c r="BZ109" s="896"/>
      <c r="CA109" s="894" t="s">
        <v>307</v>
      </c>
      <c r="CB109" s="895"/>
      <c r="CC109" s="895"/>
      <c r="CD109" s="895"/>
      <c r="CE109" s="896"/>
      <c r="CF109" s="915" t="s">
        <v>442</v>
      </c>
      <c r="CG109" s="915"/>
      <c r="CH109" s="915"/>
      <c r="CI109" s="915"/>
      <c r="CJ109" s="915"/>
      <c r="CK109" s="894" t="s">
        <v>443</v>
      </c>
      <c r="CL109" s="895"/>
      <c r="CM109" s="895"/>
      <c r="CN109" s="895"/>
      <c r="CO109" s="895"/>
      <c r="CP109" s="895"/>
      <c r="CQ109" s="895"/>
      <c r="CR109" s="895"/>
      <c r="CS109" s="895"/>
      <c r="CT109" s="895"/>
      <c r="CU109" s="895"/>
      <c r="CV109" s="895"/>
      <c r="CW109" s="895"/>
      <c r="CX109" s="895"/>
      <c r="CY109" s="895"/>
      <c r="CZ109" s="895"/>
      <c r="DA109" s="895"/>
      <c r="DB109" s="895"/>
      <c r="DC109" s="895"/>
      <c r="DD109" s="895"/>
      <c r="DE109" s="895"/>
      <c r="DF109" s="896"/>
      <c r="DG109" s="894" t="s">
        <v>440</v>
      </c>
      <c r="DH109" s="895"/>
      <c r="DI109" s="895"/>
      <c r="DJ109" s="895"/>
      <c r="DK109" s="896"/>
      <c r="DL109" s="894" t="s">
        <v>441</v>
      </c>
      <c r="DM109" s="895"/>
      <c r="DN109" s="895"/>
      <c r="DO109" s="895"/>
      <c r="DP109" s="896"/>
      <c r="DQ109" s="894" t="s">
        <v>307</v>
      </c>
      <c r="DR109" s="895"/>
      <c r="DS109" s="895"/>
      <c r="DT109" s="895"/>
      <c r="DU109" s="896"/>
      <c r="DV109" s="894" t="s">
        <v>442</v>
      </c>
      <c r="DW109" s="895"/>
      <c r="DX109" s="895"/>
      <c r="DY109" s="895"/>
      <c r="DZ109" s="897"/>
    </row>
    <row r="110" spans="1:131" s="230" customFormat="1" ht="26.25" customHeight="1" x14ac:dyDescent="0.2">
      <c r="A110" s="898" t="s">
        <v>444</v>
      </c>
      <c r="B110" s="899"/>
      <c r="C110" s="899"/>
      <c r="D110" s="899"/>
      <c r="E110" s="899"/>
      <c r="F110" s="899"/>
      <c r="G110" s="899"/>
      <c r="H110" s="899"/>
      <c r="I110" s="899"/>
      <c r="J110" s="899"/>
      <c r="K110" s="899"/>
      <c r="L110" s="899"/>
      <c r="M110" s="899"/>
      <c r="N110" s="899"/>
      <c r="O110" s="899"/>
      <c r="P110" s="899"/>
      <c r="Q110" s="899"/>
      <c r="R110" s="899"/>
      <c r="S110" s="899"/>
      <c r="T110" s="899"/>
      <c r="U110" s="899"/>
      <c r="V110" s="899"/>
      <c r="W110" s="899"/>
      <c r="X110" s="899"/>
      <c r="Y110" s="899"/>
      <c r="Z110" s="900"/>
      <c r="AA110" s="901">
        <v>1354534</v>
      </c>
      <c r="AB110" s="902"/>
      <c r="AC110" s="902"/>
      <c r="AD110" s="902"/>
      <c r="AE110" s="903"/>
      <c r="AF110" s="904">
        <v>1440999</v>
      </c>
      <c r="AG110" s="902"/>
      <c r="AH110" s="902"/>
      <c r="AI110" s="902"/>
      <c r="AJ110" s="903"/>
      <c r="AK110" s="904">
        <v>1556625</v>
      </c>
      <c r="AL110" s="902"/>
      <c r="AM110" s="902"/>
      <c r="AN110" s="902"/>
      <c r="AO110" s="903"/>
      <c r="AP110" s="905">
        <v>14.6</v>
      </c>
      <c r="AQ110" s="906"/>
      <c r="AR110" s="906"/>
      <c r="AS110" s="906"/>
      <c r="AT110" s="907"/>
      <c r="AU110" s="908" t="s">
        <v>74</v>
      </c>
      <c r="AV110" s="909"/>
      <c r="AW110" s="909"/>
      <c r="AX110" s="909"/>
      <c r="AY110" s="909"/>
      <c r="AZ110" s="931" t="s">
        <v>445</v>
      </c>
      <c r="BA110" s="899"/>
      <c r="BB110" s="899"/>
      <c r="BC110" s="899"/>
      <c r="BD110" s="899"/>
      <c r="BE110" s="899"/>
      <c r="BF110" s="899"/>
      <c r="BG110" s="899"/>
      <c r="BH110" s="899"/>
      <c r="BI110" s="899"/>
      <c r="BJ110" s="899"/>
      <c r="BK110" s="899"/>
      <c r="BL110" s="899"/>
      <c r="BM110" s="899"/>
      <c r="BN110" s="899"/>
      <c r="BO110" s="899"/>
      <c r="BP110" s="900"/>
      <c r="BQ110" s="932">
        <v>16519546</v>
      </c>
      <c r="BR110" s="933"/>
      <c r="BS110" s="933"/>
      <c r="BT110" s="933"/>
      <c r="BU110" s="933"/>
      <c r="BV110" s="933">
        <v>18916369</v>
      </c>
      <c r="BW110" s="933"/>
      <c r="BX110" s="933"/>
      <c r="BY110" s="933"/>
      <c r="BZ110" s="933"/>
      <c r="CA110" s="933">
        <v>18660507</v>
      </c>
      <c r="CB110" s="933"/>
      <c r="CC110" s="933"/>
      <c r="CD110" s="933"/>
      <c r="CE110" s="933"/>
      <c r="CF110" s="946">
        <v>175.4</v>
      </c>
      <c r="CG110" s="947"/>
      <c r="CH110" s="947"/>
      <c r="CI110" s="947"/>
      <c r="CJ110" s="947"/>
      <c r="CK110" s="948" t="s">
        <v>446</v>
      </c>
      <c r="CL110" s="949"/>
      <c r="CM110" s="931" t="s">
        <v>447</v>
      </c>
      <c r="CN110" s="899"/>
      <c r="CO110" s="899"/>
      <c r="CP110" s="899"/>
      <c r="CQ110" s="899"/>
      <c r="CR110" s="899"/>
      <c r="CS110" s="899"/>
      <c r="CT110" s="899"/>
      <c r="CU110" s="899"/>
      <c r="CV110" s="899"/>
      <c r="CW110" s="899"/>
      <c r="CX110" s="899"/>
      <c r="CY110" s="899"/>
      <c r="CZ110" s="899"/>
      <c r="DA110" s="899"/>
      <c r="DB110" s="899"/>
      <c r="DC110" s="899"/>
      <c r="DD110" s="899"/>
      <c r="DE110" s="899"/>
      <c r="DF110" s="900"/>
      <c r="DG110" s="932" t="s">
        <v>147</v>
      </c>
      <c r="DH110" s="933"/>
      <c r="DI110" s="933"/>
      <c r="DJ110" s="933"/>
      <c r="DK110" s="933"/>
      <c r="DL110" s="933" t="s">
        <v>147</v>
      </c>
      <c r="DM110" s="933"/>
      <c r="DN110" s="933"/>
      <c r="DO110" s="933"/>
      <c r="DP110" s="933"/>
      <c r="DQ110" s="933" t="s">
        <v>147</v>
      </c>
      <c r="DR110" s="933"/>
      <c r="DS110" s="933"/>
      <c r="DT110" s="933"/>
      <c r="DU110" s="933"/>
      <c r="DV110" s="934" t="s">
        <v>147</v>
      </c>
      <c r="DW110" s="934"/>
      <c r="DX110" s="934"/>
      <c r="DY110" s="934"/>
      <c r="DZ110" s="935"/>
    </row>
    <row r="111" spans="1:131" s="230" customFormat="1" ht="26.25" customHeight="1" x14ac:dyDescent="0.2">
      <c r="A111" s="936" t="s">
        <v>448</v>
      </c>
      <c r="B111" s="937"/>
      <c r="C111" s="937"/>
      <c r="D111" s="937"/>
      <c r="E111" s="937"/>
      <c r="F111" s="937"/>
      <c r="G111" s="937"/>
      <c r="H111" s="937"/>
      <c r="I111" s="937"/>
      <c r="J111" s="937"/>
      <c r="K111" s="937"/>
      <c r="L111" s="937"/>
      <c r="M111" s="937"/>
      <c r="N111" s="937"/>
      <c r="O111" s="937"/>
      <c r="P111" s="937"/>
      <c r="Q111" s="937"/>
      <c r="R111" s="937"/>
      <c r="S111" s="937"/>
      <c r="T111" s="937"/>
      <c r="U111" s="937"/>
      <c r="V111" s="937"/>
      <c r="W111" s="937"/>
      <c r="X111" s="937"/>
      <c r="Y111" s="937"/>
      <c r="Z111" s="938"/>
      <c r="AA111" s="939" t="s">
        <v>449</v>
      </c>
      <c r="AB111" s="940"/>
      <c r="AC111" s="940"/>
      <c r="AD111" s="940"/>
      <c r="AE111" s="941"/>
      <c r="AF111" s="942" t="s">
        <v>450</v>
      </c>
      <c r="AG111" s="940"/>
      <c r="AH111" s="940"/>
      <c r="AI111" s="940"/>
      <c r="AJ111" s="941"/>
      <c r="AK111" s="942" t="s">
        <v>450</v>
      </c>
      <c r="AL111" s="940"/>
      <c r="AM111" s="940"/>
      <c r="AN111" s="940"/>
      <c r="AO111" s="941"/>
      <c r="AP111" s="943" t="s">
        <v>450</v>
      </c>
      <c r="AQ111" s="944"/>
      <c r="AR111" s="944"/>
      <c r="AS111" s="944"/>
      <c r="AT111" s="945"/>
      <c r="AU111" s="910"/>
      <c r="AV111" s="911"/>
      <c r="AW111" s="911"/>
      <c r="AX111" s="911"/>
      <c r="AY111" s="911"/>
      <c r="AZ111" s="924" t="s">
        <v>451</v>
      </c>
      <c r="BA111" s="925"/>
      <c r="BB111" s="925"/>
      <c r="BC111" s="925"/>
      <c r="BD111" s="925"/>
      <c r="BE111" s="925"/>
      <c r="BF111" s="925"/>
      <c r="BG111" s="925"/>
      <c r="BH111" s="925"/>
      <c r="BI111" s="925"/>
      <c r="BJ111" s="925"/>
      <c r="BK111" s="925"/>
      <c r="BL111" s="925"/>
      <c r="BM111" s="925"/>
      <c r="BN111" s="925"/>
      <c r="BO111" s="925"/>
      <c r="BP111" s="926"/>
      <c r="BQ111" s="927" t="s">
        <v>452</v>
      </c>
      <c r="BR111" s="928"/>
      <c r="BS111" s="928"/>
      <c r="BT111" s="928"/>
      <c r="BU111" s="928"/>
      <c r="BV111" s="928" t="s">
        <v>450</v>
      </c>
      <c r="BW111" s="928"/>
      <c r="BX111" s="928"/>
      <c r="BY111" s="928"/>
      <c r="BZ111" s="928"/>
      <c r="CA111" s="928" t="s">
        <v>450</v>
      </c>
      <c r="CB111" s="928"/>
      <c r="CC111" s="928"/>
      <c r="CD111" s="928"/>
      <c r="CE111" s="928"/>
      <c r="CF111" s="922" t="s">
        <v>147</v>
      </c>
      <c r="CG111" s="923"/>
      <c r="CH111" s="923"/>
      <c r="CI111" s="923"/>
      <c r="CJ111" s="923"/>
      <c r="CK111" s="950"/>
      <c r="CL111" s="951"/>
      <c r="CM111" s="924" t="s">
        <v>453</v>
      </c>
      <c r="CN111" s="925"/>
      <c r="CO111" s="925"/>
      <c r="CP111" s="925"/>
      <c r="CQ111" s="925"/>
      <c r="CR111" s="925"/>
      <c r="CS111" s="925"/>
      <c r="CT111" s="925"/>
      <c r="CU111" s="925"/>
      <c r="CV111" s="925"/>
      <c r="CW111" s="925"/>
      <c r="CX111" s="925"/>
      <c r="CY111" s="925"/>
      <c r="CZ111" s="925"/>
      <c r="DA111" s="925"/>
      <c r="DB111" s="925"/>
      <c r="DC111" s="925"/>
      <c r="DD111" s="925"/>
      <c r="DE111" s="925"/>
      <c r="DF111" s="926"/>
      <c r="DG111" s="927" t="s">
        <v>454</v>
      </c>
      <c r="DH111" s="928"/>
      <c r="DI111" s="928"/>
      <c r="DJ111" s="928"/>
      <c r="DK111" s="928"/>
      <c r="DL111" s="928" t="s">
        <v>147</v>
      </c>
      <c r="DM111" s="928"/>
      <c r="DN111" s="928"/>
      <c r="DO111" s="928"/>
      <c r="DP111" s="928"/>
      <c r="DQ111" s="928" t="s">
        <v>147</v>
      </c>
      <c r="DR111" s="928"/>
      <c r="DS111" s="928"/>
      <c r="DT111" s="928"/>
      <c r="DU111" s="928"/>
      <c r="DV111" s="929" t="s">
        <v>450</v>
      </c>
      <c r="DW111" s="929"/>
      <c r="DX111" s="929"/>
      <c r="DY111" s="929"/>
      <c r="DZ111" s="930"/>
    </row>
    <row r="112" spans="1:131" s="230" customFormat="1" ht="26.25" customHeight="1" x14ac:dyDescent="0.2">
      <c r="A112" s="954" t="s">
        <v>455</v>
      </c>
      <c r="B112" s="955"/>
      <c r="C112" s="925" t="s">
        <v>456</v>
      </c>
      <c r="D112" s="925"/>
      <c r="E112" s="925"/>
      <c r="F112" s="925"/>
      <c r="G112" s="925"/>
      <c r="H112" s="925"/>
      <c r="I112" s="925"/>
      <c r="J112" s="925"/>
      <c r="K112" s="925"/>
      <c r="L112" s="925"/>
      <c r="M112" s="925"/>
      <c r="N112" s="925"/>
      <c r="O112" s="925"/>
      <c r="P112" s="925"/>
      <c r="Q112" s="925"/>
      <c r="R112" s="925"/>
      <c r="S112" s="925"/>
      <c r="T112" s="925"/>
      <c r="U112" s="925"/>
      <c r="V112" s="925"/>
      <c r="W112" s="925"/>
      <c r="X112" s="925"/>
      <c r="Y112" s="925"/>
      <c r="Z112" s="926"/>
      <c r="AA112" s="960" t="s">
        <v>147</v>
      </c>
      <c r="AB112" s="961"/>
      <c r="AC112" s="961"/>
      <c r="AD112" s="961"/>
      <c r="AE112" s="962"/>
      <c r="AF112" s="963" t="s">
        <v>147</v>
      </c>
      <c r="AG112" s="961"/>
      <c r="AH112" s="961"/>
      <c r="AI112" s="961"/>
      <c r="AJ112" s="962"/>
      <c r="AK112" s="963" t="s">
        <v>147</v>
      </c>
      <c r="AL112" s="961"/>
      <c r="AM112" s="961"/>
      <c r="AN112" s="961"/>
      <c r="AO112" s="962"/>
      <c r="AP112" s="964" t="s">
        <v>449</v>
      </c>
      <c r="AQ112" s="965"/>
      <c r="AR112" s="965"/>
      <c r="AS112" s="965"/>
      <c r="AT112" s="966"/>
      <c r="AU112" s="910"/>
      <c r="AV112" s="911"/>
      <c r="AW112" s="911"/>
      <c r="AX112" s="911"/>
      <c r="AY112" s="911"/>
      <c r="AZ112" s="924" t="s">
        <v>457</v>
      </c>
      <c r="BA112" s="925"/>
      <c r="BB112" s="925"/>
      <c r="BC112" s="925"/>
      <c r="BD112" s="925"/>
      <c r="BE112" s="925"/>
      <c r="BF112" s="925"/>
      <c r="BG112" s="925"/>
      <c r="BH112" s="925"/>
      <c r="BI112" s="925"/>
      <c r="BJ112" s="925"/>
      <c r="BK112" s="925"/>
      <c r="BL112" s="925"/>
      <c r="BM112" s="925"/>
      <c r="BN112" s="925"/>
      <c r="BO112" s="925"/>
      <c r="BP112" s="926"/>
      <c r="BQ112" s="927">
        <v>5688608</v>
      </c>
      <c r="BR112" s="928"/>
      <c r="BS112" s="928"/>
      <c r="BT112" s="928"/>
      <c r="BU112" s="928"/>
      <c r="BV112" s="928">
        <v>5398930</v>
      </c>
      <c r="BW112" s="928"/>
      <c r="BX112" s="928"/>
      <c r="BY112" s="928"/>
      <c r="BZ112" s="928"/>
      <c r="CA112" s="928">
        <v>5173003</v>
      </c>
      <c r="CB112" s="928"/>
      <c r="CC112" s="928"/>
      <c r="CD112" s="928"/>
      <c r="CE112" s="928"/>
      <c r="CF112" s="922">
        <v>48.6</v>
      </c>
      <c r="CG112" s="923"/>
      <c r="CH112" s="923"/>
      <c r="CI112" s="923"/>
      <c r="CJ112" s="923"/>
      <c r="CK112" s="950"/>
      <c r="CL112" s="951"/>
      <c r="CM112" s="924" t="s">
        <v>458</v>
      </c>
      <c r="CN112" s="925"/>
      <c r="CO112" s="925"/>
      <c r="CP112" s="925"/>
      <c r="CQ112" s="925"/>
      <c r="CR112" s="925"/>
      <c r="CS112" s="925"/>
      <c r="CT112" s="925"/>
      <c r="CU112" s="925"/>
      <c r="CV112" s="925"/>
      <c r="CW112" s="925"/>
      <c r="CX112" s="925"/>
      <c r="CY112" s="925"/>
      <c r="CZ112" s="925"/>
      <c r="DA112" s="925"/>
      <c r="DB112" s="925"/>
      <c r="DC112" s="925"/>
      <c r="DD112" s="925"/>
      <c r="DE112" s="925"/>
      <c r="DF112" s="926"/>
      <c r="DG112" s="927" t="s">
        <v>147</v>
      </c>
      <c r="DH112" s="928"/>
      <c r="DI112" s="928"/>
      <c r="DJ112" s="928"/>
      <c r="DK112" s="928"/>
      <c r="DL112" s="928" t="s">
        <v>450</v>
      </c>
      <c r="DM112" s="928"/>
      <c r="DN112" s="928"/>
      <c r="DO112" s="928"/>
      <c r="DP112" s="928"/>
      <c r="DQ112" s="928" t="s">
        <v>147</v>
      </c>
      <c r="DR112" s="928"/>
      <c r="DS112" s="928"/>
      <c r="DT112" s="928"/>
      <c r="DU112" s="928"/>
      <c r="DV112" s="929" t="s">
        <v>147</v>
      </c>
      <c r="DW112" s="929"/>
      <c r="DX112" s="929"/>
      <c r="DY112" s="929"/>
      <c r="DZ112" s="930"/>
    </row>
    <row r="113" spans="1:130" s="230" customFormat="1" ht="26.25" customHeight="1" x14ac:dyDescent="0.2">
      <c r="A113" s="956"/>
      <c r="B113" s="957"/>
      <c r="C113" s="925" t="s">
        <v>459</v>
      </c>
      <c r="D113" s="925"/>
      <c r="E113" s="925"/>
      <c r="F113" s="925"/>
      <c r="G113" s="925"/>
      <c r="H113" s="925"/>
      <c r="I113" s="925"/>
      <c r="J113" s="925"/>
      <c r="K113" s="925"/>
      <c r="L113" s="925"/>
      <c r="M113" s="925"/>
      <c r="N113" s="925"/>
      <c r="O113" s="925"/>
      <c r="P113" s="925"/>
      <c r="Q113" s="925"/>
      <c r="R113" s="925"/>
      <c r="S113" s="925"/>
      <c r="T113" s="925"/>
      <c r="U113" s="925"/>
      <c r="V113" s="925"/>
      <c r="W113" s="925"/>
      <c r="X113" s="925"/>
      <c r="Y113" s="925"/>
      <c r="Z113" s="926"/>
      <c r="AA113" s="939">
        <v>432961</v>
      </c>
      <c r="AB113" s="940"/>
      <c r="AC113" s="940"/>
      <c r="AD113" s="940"/>
      <c r="AE113" s="941"/>
      <c r="AF113" s="942">
        <v>428274</v>
      </c>
      <c r="AG113" s="940"/>
      <c r="AH113" s="940"/>
      <c r="AI113" s="940"/>
      <c r="AJ113" s="941"/>
      <c r="AK113" s="942">
        <v>434393</v>
      </c>
      <c r="AL113" s="940"/>
      <c r="AM113" s="940"/>
      <c r="AN113" s="940"/>
      <c r="AO113" s="941"/>
      <c r="AP113" s="943">
        <v>4.0999999999999996</v>
      </c>
      <c r="AQ113" s="944"/>
      <c r="AR113" s="944"/>
      <c r="AS113" s="944"/>
      <c r="AT113" s="945"/>
      <c r="AU113" s="910"/>
      <c r="AV113" s="911"/>
      <c r="AW113" s="911"/>
      <c r="AX113" s="911"/>
      <c r="AY113" s="911"/>
      <c r="AZ113" s="924" t="s">
        <v>460</v>
      </c>
      <c r="BA113" s="925"/>
      <c r="BB113" s="925"/>
      <c r="BC113" s="925"/>
      <c r="BD113" s="925"/>
      <c r="BE113" s="925"/>
      <c r="BF113" s="925"/>
      <c r="BG113" s="925"/>
      <c r="BH113" s="925"/>
      <c r="BI113" s="925"/>
      <c r="BJ113" s="925"/>
      <c r="BK113" s="925"/>
      <c r="BL113" s="925"/>
      <c r="BM113" s="925"/>
      <c r="BN113" s="925"/>
      <c r="BO113" s="925"/>
      <c r="BP113" s="926"/>
      <c r="BQ113" s="927">
        <v>117135</v>
      </c>
      <c r="BR113" s="928"/>
      <c r="BS113" s="928"/>
      <c r="BT113" s="928"/>
      <c r="BU113" s="928"/>
      <c r="BV113" s="928">
        <v>170393</v>
      </c>
      <c r="BW113" s="928"/>
      <c r="BX113" s="928"/>
      <c r="BY113" s="928"/>
      <c r="BZ113" s="928"/>
      <c r="CA113" s="928">
        <v>149097</v>
      </c>
      <c r="CB113" s="928"/>
      <c r="CC113" s="928"/>
      <c r="CD113" s="928"/>
      <c r="CE113" s="928"/>
      <c r="CF113" s="922">
        <v>1.4</v>
      </c>
      <c r="CG113" s="923"/>
      <c r="CH113" s="923"/>
      <c r="CI113" s="923"/>
      <c r="CJ113" s="923"/>
      <c r="CK113" s="950"/>
      <c r="CL113" s="951"/>
      <c r="CM113" s="924" t="s">
        <v>461</v>
      </c>
      <c r="CN113" s="925"/>
      <c r="CO113" s="925"/>
      <c r="CP113" s="925"/>
      <c r="CQ113" s="925"/>
      <c r="CR113" s="925"/>
      <c r="CS113" s="925"/>
      <c r="CT113" s="925"/>
      <c r="CU113" s="925"/>
      <c r="CV113" s="925"/>
      <c r="CW113" s="925"/>
      <c r="CX113" s="925"/>
      <c r="CY113" s="925"/>
      <c r="CZ113" s="925"/>
      <c r="DA113" s="925"/>
      <c r="DB113" s="925"/>
      <c r="DC113" s="925"/>
      <c r="DD113" s="925"/>
      <c r="DE113" s="925"/>
      <c r="DF113" s="926"/>
      <c r="DG113" s="960" t="s">
        <v>147</v>
      </c>
      <c r="DH113" s="961"/>
      <c r="DI113" s="961"/>
      <c r="DJ113" s="961"/>
      <c r="DK113" s="962"/>
      <c r="DL113" s="963" t="s">
        <v>147</v>
      </c>
      <c r="DM113" s="961"/>
      <c r="DN113" s="961"/>
      <c r="DO113" s="961"/>
      <c r="DP113" s="962"/>
      <c r="DQ113" s="963" t="s">
        <v>147</v>
      </c>
      <c r="DR113" s="961"/>
      <c r="DS113" s="961"/>
      <c r="DT113" s="961"/>
      <c r="DU113" s="962"/>
      <c r="DV113" s="964" t="s">
        <v>450</v>
      </c>
      <c r="DW113" s="965"/>
      <c r="DX113" s="965"/>
      <c r="DY113" s="965"/>
      <c r="DZ113" s="966"/>
    </row>
    <row r="114" spans="1:130" s="230" customFormat="1" ht="26.25" customHeight="1" x14ac:dyDescent="0.2">
      <c r="A114" s="956"/>
      <c r="B114" s="957"/>
      <c r="C114" s="925" t="s">
        <v>462</v>
      </c>
      <c r="D114" s="925"/>
      <c r="E114" s="925"/>
      <c r="F114" s="925"/>
      <c r="G114" s="925"/>
      <c r="H114" s="925"/>
      <c r="I114" s="925"/>
      <c r="J114" s="925"/>
      <c r="K114" s="925"/>
      <c r="L114" s="925"/>
      <c r="M114" s="925"/>
      <c r="N114" s="925"/>
      <c r="O114" s="925"/>
      <c r="P114" s="925"/>
      <c r="Q114" s="925"/>
      <c r="R114" s="925"/>
      <c r="S114" s="925"/>
      <c r="T114" s="925"/>
      <c r="U114" s="925"/>
      <c r="V114" s="925"/>
      <c r="W114" s="925"/>
      <c r="X114" s="925"/>
      <c r="Y114" s="925"/>
      <c r="Z114" s="926"/>
      <c r="AA114" s="960">
        <v>27791</v>
      </c>
      <c r="AB114" s="961"/>
      <c r="AC114" s="961"/>
      <c r="AD114" s="961"/>
      <c r="AE114" s="962"/>
      <c r="AF114" s="963">
        <v>29952</v>
      </c>
      <c r="AG114" s="961"/>
      <c r="AH114" s="961"/>
      <c r="AI114" s="961"/>
      <c r="AJ114" s="962"/>
      <c r="AK114" s="963">
        <v>30437</v>
      </c>
      <c r="AL114" s="961"/>
      <c r="AM114" s="961"/>
      <c r="AN114" s="961"/>
      <c r="AO114" s="962"/>
      <c r="AP114" s="964">
        <v>0.3</v>
      </c>
      <c r="AQ114" s="965"/>
      <c r="AR114" s="965"/>
      <c r="AS114" s="965"/>
      <c r="AT114" s="966"/>
      <c r="AU114" s="910"/>
      <c r="AV114" s="911"/>
      <c r="AW114" s="911"/>
      <c r="AX114" s="911"/>
      <c r="AY114" s="911"/>
      <c r="AZ114" s="924" t="s">
        <v>463</v>
      </c>
      <c r="BA114" s="925"/>
      <c r="BB114" s="925"/>
      <c r="BC114" s="925"/>
      <c r="BD114" s="925"/>
      <c r="BE114" s="925"/>
      <c r="BF114" s="925"/>
      <c r="BG114" s="925"/>
      <c r="BH114" s="925"/>
      <c r="BI114" s="925"/>
      <c r="BJ114" s="925"/>
      <c r="BK114" s="925"/>
      <c r="BL114" s="925"/>
      <c r="BM114" s="925"/>
      <c r="BN114" s="925"/>
      <c r="BO114" s="925"/>
      <c r="BP114" s="926"/>
      <c r="BQ114" s="927">
        <v>2711203</v>
      </c>
      <c r="BR114" s="928"/>
      <c r="BS114" s="928"/>
      <c r="BT114" s="928"/>
      <c r="BU114" s="928"/>
      <c r="BV114" s="928">
        <v>2614492</v>
      </c>
      <c r="BW114" s="928"/>
      <c r="BX114" s="928"/>
      <c r="BY114" s="928"/>
      <c r="BZ114" s="928"/>
      <c r="CA114" s="928">
        <v>2548217</v>
      </c>
      <c r="CB114" s="928"/>
      <c r="CC114" s="928"/>
      <c r="CD114" s="928"/>
      <c r="CE114" s="928"/>
      <c r="CF114" s="922">
        <v>24</v>
      </c>
      <c r="CG114" s="923"/>
      <c r="CH114" s="923"/>
      <c r="CI114" s="923"/>
      <c r="CJ114" s="923"/>
      <c r="CK114" s="950"/>
      <c r="CL114" s="951"/>
      <c r="CM114" s="924" t="s">
        <v>464</v>
      </c>
      <c r="CN114" s="925"/>
      <c r="CO114" s="925"/>
      <c r="CP114" s="925"/>
      <c r="CQ114" s="925"/>
      <c r="CR114" s="925"/>
      <c r="CS114" s="925"/>
      <c r="CT114" s="925"/>
      <c r="CU114" s="925"/>
      <c r="CV114" s="925"/>
      <c r="CW114" s="925"/>
      <c r="CX114" s="925"/>
      <c r="CY114" s="925"/>
      <c r="CZ114" s="925"/>
      <c r="DA114" s="925"/>
      <c r="DB114" s="925"/>
      <c r="DC114" s="925"/>
      <c r="DD114" s="925"/>
      <c r="DE114" s="925"/>
      <c r="DF114" s="926"/>
      <c r="DG114" s="960" t="s">
        <v>147</v>
      </c>
      <c r="DH114" s="961"/>
      <c r="DI114" s="961"/>
      <c r="DJ114" s="961"/>
      <c r="DK114" s="962"/>
      <c r="DL114" s="963" t="s">
        <v>147</v>
      </c>
      <c r="DM114" s="961"/>
      <c r="DN114" s="961"/>
      <c r="DO114" s="961"/>
      <c r="DP114" s="962"/>
      <c r="DQ114" s="963" t="s">
        <v>452</v>
      </c>
      <c r="DR114" s="961"/>
      <c r="DS114" s="961"/>
      <c r="DT114" s="961"/>
      <c r="DU114" s="962"/>
      <c r="DV114" s="964" t="s">
        <v>147</v>
      </c>
      <c r="DW114" s="965"/>
      <c r="DX114" s="965"/>
      <c r="DY114" s="965"/>
      <c r="DZ114" s="966"/>
    </row>
    <row r="115" spans="1:130" s="230" customFormat="1" ht="26.25" customHeight="1" x14ac:dyDescent="0.2">
      <c r="A115" s="956"/>
      <c r="B115" s="957"/>
      <c r="C115" s="925" t="s">
        <v>465</v>
      </c>
      <c r="D115" s="925"/>
      <c r="E115" s="925"/>
      <c r="F115" s="925"/>
      <c r="G115" s="925"/>
      <c r="H115" s="925"/>
      <c r="I115" s="925"/>
      <c r="J115" s="925"/>
      <c r="K115" s="925"/>
      <c r="L115" s="925"/>
      <c r="M115" s="925"/>
      <c r="N115" s="925"/>
      <c r="O115" s="925"/>
      <c r="P115" s="925"/>
      <c r="Q115" s="925"/>
      <c r="R115" s="925"/>
      <c r="S115" s="925"/>
      <c r="T115" s="925"/>
      <c r="U115" s="925"/>
      <c r="V115" s="925"/>
      <c r="W115" s="925"/>
      <c r="X115" s="925"/>
      <c r="Y115" s="925"/>
      <c r="Z115" s="926"/>
      <c r="AA115" s="939" t="s">
        <v>449</v>
      </c>
      <c r="AB115" s="940"/>
      <c r="AC115" s="940"/>
      <c r="AD115" s="940"/>
      <c r="AE115" s="941"/>
      <c r="AF115" s="942" t="s">
        <v>450</v>
      </c>
      <c r="AG115" s="940"/>
      <c r="AH115" s="940"/>
      <c r="AI115" s="940"/>
      <c r="AJ115" s="941"/>
      <c r="AK115" s="942" t="s">
        <v>449</v>
      </c>
      <c r="AL115" s="940"/>
      <c r="AM115" s="940"/>
      <c r="AN115" s="940"/>
      <c r="AO115" s="941"/>
      <c r="AP115" s="943" t="s">
        <v>147</v>
      </c>
      <c r="AQ115" s="944"/>
      <c r="AR115" s="944"/>
      <c r="AS115" s="944"/>
      <c r="AT115" s="945"/>
      <c r="AU115" s="910"/>
      <c r="AV115" s="911"/>
      <c r="AW115" s="911"/>
      <c r="AX115" s="911"/>
      <c r="AY115" s="911"/>
      <c r="AZ115" s="924" t="s">
        <v>466</v>
      </c>
      <c r="BA115" s="925"/>
      <c r="BB115" s="925"/>
      <c r="BC115" s="925"/>
      <c r="BD115" s="925"/>
      <c r="BE115" s="925"/>
      <c r="BF115" s="925"/>
      <c r="BG115" s="925"/>
      <c r="BH115" s="925"/>
      <c r="BI115" s="925"/>
      <c r="BJ115" s="925"/>
      <c r="BK115" s="925"/>
      <c r="BL115" s="925"/>
      <c r="BM115" s="925"/>
      <c r="BN115" s="925"/>
      <c r="BO115" s="925"/>
      <c r="BP115" s="926"/>
      <c r="BQ115" s="927">
        <v>16104</v>
      </c>
      <c r="BR115" s="928"/>
      <c r="BS115" s="928"/>
      <c r="BT115" s="928"/>
      <c r="BU115" s="928"/>
      <c r="BV115" s="928">
        <v>3778</v>
      </c>
      <c r="BW115" s="928"/>
      <c r="BX115" s="928"/>
      <c r="BY115" s="928"/>
      <c r="BZ115" s="928"/>
      <c r="CA115" s="928">
        <v>10653</v>
      </c>
      <c r="CB115" s="928"/>
      <c r="CC115" s="928"/>
      <c r="CD115" s="928"/>
      <c r="CE115" s="928"/>
      <c r="CF115" s="922">
        <v>0.1</v>
      </c>
      <c r="CG115" s="923"/>
      <c r="CH115" s="923"/>
      <c r="CI115" s="923"/>
      <c r="CJ115" s="923"/>
      <c r="CK115" s="950"/>
      <c r="CL115" s="951"/>
      <c r="CM115" s="924" t="s">
        <v>467</v>
      </c>
      <c r="CN115" s="925"/>
      <c r="CO115" s="925"/>
      <c r="CP115" s="925"/>
      <c r="CQ115" s="925"/>
      <c r="CR115" s="925"/>
      <c r="CS115" s="925"/>
      <c r="CT115" s="925"/>
      <c r="CU115" s="925"/>
      <c r="CV115" s="925"/>
      <c r="CW115" s="925"/>
      <c r="CX115" s="925"/>
      <c r="CY115" s="925"/>
      <c r="CZ115" s="925"/>
      <c r="DA115" s="925"/>
      <c r="DB115" s="925"/>
      <c r="DC115" s="925"/>
      <c r="DD115" s="925"/>
      <c r="DE115" s="925"/>
      <c r="DF115" s="926"/>
      <c r="DG115" s="960" t="s">
        <v>450</v>
      </c>
      <c r="DH115" s="961"/>
      <c r="DI115" s="961"/>
      <c r="DJ115" s="961"/>
      <c r="DK115" s="962"/>
      <c r="DL115" s="963" t="s">
        <v>449</v>
      </c>
      <c r="DM115" s="961"/>
      <c r="DN115" s="961"/>
      <c r="DO115" s="961"/>
      <c r="DP115" s="962"/>
      <c r="DQ115" s="963" t="s">
        <v>450</v>
      </c>
      <c r="DR115" s="961"/>
      <c r="DS115" s="961"/>
      <c r="DT115" s="961"/>
      <c r="DU115" s="962"/>
      <c r="DV115" s="964" t="s">
        <v>450</v>
      </c>
      <c r="DW115" s="965"/>
      <c r="DX115" s="965"/>
      <c r="DY115" s="965"/>
      <c r="DZ115" s="966"/>
    </row>
    <row r="116" spans="1:130" s="230" customFormat="1" ht="26.25" customHeight="1" x14ac:dyDescent="0.2">
      <c r="A116" s="958"/>
      <c r="B116" s="959"/>
      <c r="C116" s="967" t="s">
        <v>468</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960" t="s">
        <v>449</v>
      </c>
      <c r="AB116" s="961"/>
      <c r="AC116" s="961"/>
      <c r="AD116" s="961"/>
      <c r="AE116" s="962"/>
      <c r="AF116" s="963" t="s">
        <v>454</v>
      </c>
      <c r="AG116" s="961"/>
      <c r="AH116" s="961"/>
      <c r="AI116" s="961"/>
      <c r="AJ116" s="962"/>
      <c r="AK116" s="963" t="s">
        <v>449</v>
      </c>
      <c r="AL116" s="961"/>
      <c r="AM116" s="961"/>
      <c r="AN116" s="961"/>
      <c r="AO116" s="962"/>
      <c r="AP116" s="964" t="s">
        <v>450</v>
      </c>
      <c r="AQ116" s="965"/>
      <c r="AR116" s="965"/>
      <c r="AS116" s="965"/>
      <c r="AT116" s="966"/>
      <c r="AU116" s="910"/>
      <c r="AV116" s="911"/>
      <c r="AW116" s="911"/>
      <c r="AX116" s="911"/>
      <c r="AY116" s="911"/>
      <c r="AZ116" s="969" t="s">
        <v>469</v>
      </c>
      <c r="BA116" s="970"/>
      <c r="BB116" s="970"/>
      <c r="BC116" s="970"/>
      <c r="BD116" s="970"/>
      <c r="BE116" s="970"/>
      <c r="BF116" s="970"/>
      <c r="BG116" s="970"/>
      <c r="BH116" s="970"/>
      <c r="BI116" s="970"/>
      <c r="BJ116" s="970"/>
      <c r="BK116" s="970"/>
      <c r="BL116" s="970"/>
      <c r="BM116" s="970"/>
      <c r="BN116" s="970"/>
      <c r="BO116" s="970"/>
      <c r="BP116" s="971"/>
      <c r="BQ116" s="927" t="s">
        <v>450</v>
      </c>
      <c r="BR116" s="928"/>
      <c r="BS116" s="928"/>
      <c r="BT116" s="928"/>
      <c r="BU116" s="928"/>
      <c r="BV116" s="928" t="s">
        <v>450</v>
      </c>
      <c r="BW116" s="928"/>
      <c r="BX116" s="928"/>
      <c r="BY116" s="928"/>
      <c r="BZ116" s="928"/>
      <c r="CA116" s="928" t="s">
        <v>147</v>
      </c>
      <c r="CB116" s="928"/>
      <c r="CC116" s="928"/>
      <c r="CD116" s="928"/>
      <c r="CE116" s="928"/>
      <c r="CF116" s="922" t="s">
        <v>450</v>
      </c>
      <c r="CG116" s="923"/>
      <c r="CH116" s="923"/>
      <c r="CI116" s="923"/>
      <c r="CJ116" s="923"/>
      <c r="CK116" s="950"/>
      <c r="CL116" s="951"/>
      <c r="CM116" s="924" t="s">
        <v>470</v>
      </c>
      <c r="CN116" s="925"/>
      <c r="CO116" s="925"/>
      <c r="CP116" s="925"/>
      <c r="CQ116" s="925"/>
      <c r="CR116" s="925"/>
      <c r="CS116" s="925"/>
      <c r="CT116" s="925"/>
      <c r="CU116" s="925"/>
      <c r="CV116" s="925"/>
      <c r="CW116" s="925"/>
      <c r="CX116" s="925"/>
      <c r="CY116" s="925"/>
      <c r="CZ116" s="925"/>
      <c r="DA116" s="925"/>
      <c r="DB116" s="925"/>
      <c r="DC116" s="925"/>
      <c r="DD116" s="925"/>
      <c r="DE116" s="925"/>
      <c r="DF116" s="926"/>
      <c r="DG116" s="960" t="s">
        <v>450</v>
      </c>
      <c r="DH116" s="961"/>
      <c r="DI116" s="961"/>
      <c r="DJ116" s="961"/>
      <c r="DK116" s="962"/>
      <c r="DL116" s="963" t="s">
        <v>147</v>
      </c>
      <c r="DM116" s="961"/>
      <c r="DN116" s="961"/>
      <c r="DO116" s="961"/>
      <c r="DP116" s="962"/>
      <c r="DQ116" s="963" t="s">
        <v>450</v>
      </c>
      <c r="DR116" s="961"/>
      <c r="DS116" s="961"/>
      <c r="DT116" s="961"/>
      <c r="DU116" s="962"/>
      <c r="DV116" s="964" t="s">
        <v>450</v>
      </c>
      <c r="DW116" s="965"/>
      <c r="DX116" s="965"/>
      <c r="DY116" s="965"/>
      <c r="DZ116" s="966"/>
    </row>
    <row r="117" spans="1:130" s="230" customFormat="1" ht="26.25" customHeight="1" x14ac:dyDescent="0.2">
      <c r="A117" s="914" t="s">
        <v>189</v>
      </c>
      <c r="B117" s="895"/>
      <c r="C117" s="895"/>
      <c r="D117" s="895"/>
      <c r="E117" s="895"/>
      <c r="F117" s="895"/>
      <c r="G117" s="895"/>
      <c r="H117" s="895"/>
      <c r="I117" s="895"/>
      <c r="J117" s="895"/>
      <c r="K117" s="895"/>
      <c r="L117" s="895"/>
      <c r="M117" s="895"/>
      <c r="N117" s="895"/>
      <c r="O117" s="895"/>
      <c r="P117" s="895"/>
      <c r="Q117" s="895"/>
      <c r="R117" s="895"/>
      <c r="S117" s="895"/>
      <c r="T117" s="895"/>
      <c r="U117" s="895"/>
      <c r="V117" s="895"/>
      <c r="W117" s="895"/>
      <c r="X117" s="895"/>
      <c r="Y117" s="979" t="s">
        <v>471</v>
      </c>
      <c r="Z117" s="896"/>
      <c r="AA117" s="980">
        <v>1815286</v>
      </c>
      <c r="AB117" s="981"/>
      <c r="AC117" s="981"/>
      <c r="AD117" s="981"/>
      <c r="AE117" s="982"/>
      <c r="AF117" s="983">
        <v>1899225</v>
      </c>
      <c r="AG117" s="981"/>
      <c r="AH117" s="981"/>
      <c r="AI117" s="981"/>
      <c r="AJ117" s="982"/>
      <c r="AK117" s="983">
        <v>2021455</v>
      </c>
      <c r="AL117" s="981"/>
      <c r="AM117" s="981"/>
      <c r="AN117" s="981"/>
      <c r="AO117" s="982"/>
      <c r="AP117" s="984"/>
      <c r="AQ117" s="985"/>
      <c r="AR117" s="985"/>
      <c r="AS117" s="985"/>
      <c r="AT117" s="986"/>
      <c r="AU117" s="910"/>
      <c r="AV117" s="911"/>
      <c r="AW117" s="911"/>
      <c r="AX117" s="911"/>
      <c r="AY117" s="911"/>
      <c r="AZ117" s="976" t="s">
        <v>472</v>
      </c>
      <c r="BA117" s="977"/>
      <c r="BB117" s="977"/>
      <c r="BC117" s="977"/>
      <c r="BD117" s="977"/>
      <c r="BE117" s="977"/>
      <c r="BF117" s="977"/>
      <c r="BG117" s="977"/>
      <c r="BH117" s="977"/>
      <c r="BI117" s="977"/>
      <c r="BJ117" s="977"/>
      <c r="BK117" s="977"/>
      <c r="BL117" s="977"/>
      <c r="BM117" s="977"/>
      <c r="BN117" s="977"/>
      <c r="BO117" s="977"/>
      <c r="BP117" s="978"/>
      <c r="BQ117" s="927" t="s">
        <v>450</v>
      </c>
      <c r="BR117" s="928"/>
      <c r="BS117" s="928"/>
      <c r="BT117" s="928"/>
      <c r="BU117" s="928"/>
      <c r="BV117" s="928" t="s">
        <v>450</v>
      </c>
      <c r="BW117" s="928"/>
      <c r="BX117" s="928"/>
      <c r="BY117" s="928"/>
      <c r="BZ117" s="928"/>
      <c r="CA117" s="928" t="s">
        <v>450</v>
      </c>
      <c r="CB117" s="928"/>
      <c r="CC117" s="928"/>
      <c r="CD117" s="928"/>
      <c r="CE117" s="928"/>
      <c r="CF117" s="922" t="s">
        <v>450</v>
      </c>
      <c r="CG117" s="923"/>
      <c r="CH117" s="923"/>
      <c r="CI117" s="923"/>
      <c r="CJ117" s="923"/>
      <c r="CK117" s="950"/>
      <c r="CL117" s="951"/>
      <c r="CM117" s="924" t="s">
        <v>473</v>
      </c>
      <c r="CN117" s="925"/>
      <c r="CO117" s="925"/>
      <c r="CP117" s="925"/>
      <c r="CQ117" s="925"/>
      <c r="CR117" s="925"/>
      <c r="CS117" s="925"/>
      <c r="CT117" s="925"/>
      <c r="CU117" s="925"/>
      <c r="CV117" s="925"/>
      <c r="CW117" s="925"/>
      <c r="CX117" s="925"/>
      <c r="CY117" s="925"/>
      <c r="CZ117" s="925"/>
      <c r="DA117" s="925"/>
      <c r="DB117" s="925"/>
      <c r="DC117" s="925"/>
      <c r="DD117" s="925"/>
      <c r="DE117" s="925"/>
      <c r="DF117" s="926"/>
      <c r="DG117" s="960" t="s">
        <v>147</v>
      </c>
      <c r="DH117" s="961"/>
      <c r="DI117" s="961"/>
      <c r="DJ117" s="961"/>
      <c r="DK117" s="962"/>
      <c r="DL117" s="963" t="s">
        <v>450</v>
      </c>
      <c r="DM117" s="961"/>
      <c r="DN117" s="961"/>
      <c r="DO117" s="961"/>
      <c r="DP117" s="962"/>
      <c r="DQ117" s="963" t="s">
        <v>449</v>
      </c>
      <c r="DR117" s="961"/>
      <c r="DS117" s="961"/>
      <c r="DT117" s="961"/>
      <c r="DU117" s="962"/>
      <c r="DV117" s="964" t="s">
        <v>147</v>
      </c>
      <c r="DW117" s="965"/>
      <c r="DX117" s="965"/>
      <c r="DY117" s="965"/>
      <c r="DZ117" s="966"/>
    </row>
    <row r="118" spans="1:130" s="230" customFormat="1" ht="26.25" customHeight="1" x14ac:dyDescent="0.2">
      <c r="A118" s="914" t="s">
        <v>443</v>
      </c>
      <c r="B118" s="895"/>
      <c r="C118" s="895"/>
      <c r="D118" s="895"/>
      <c r="E118" s="895"/>
      <c r="F118" s="895"/>
      <c r="G118" s="895"/>
      <c r="H118" s="895"/>
      <c r="I118" s="895"/>
      <c r="J118" s="895"/>
      <c r="K118" s="895"/>
      <c r="L118" s="895"/>
      <c r="M118" s="895"/>
      <c r="N118" s="895"/>
      <c r="O118" s="895"/>
      <c r="P118" s="895"/>
      <c r="Q118" s="895"/>
      <c r="R118" s="895"/>
      <c r="S118" s="895"/>
      <c r="T118" s="895"/>
      <c r="U118" s="895"/>
      <c r="V118" s="895"/>
      <c r="W118" s="895"/>
      <c r="X118" s="895"/>
      <c r="Y118" s="895"/>
      <c r="Z118" s="896"/>
      <c r="AA118" s="894" t="s">
        <v>440</v>
      </c>
      <c r="AB118" s="895"/>
      <c r="AC118" s="895"/>
      <c r="AD118" s="895"/>
      <c r="AE118" s="896"/>
      <c r="AF118" s="894" t="s">
        <v>441</v>
      </c>
      <c r="AG118" s="895"/>
      <c r="AH118" s="895"/>
      <c r="AI118" s="895"/>
      <c r="AJ118" s="896"/>
      <c r="AK118" s="894" t="s">
        <v>307</v>
      </c>
      <c r="AL118" s="895"/>
      <c r="AM118" s="895"/>
      <c r="AN118" s="895"/>
      <c r="AO118" s="896"/>
      <c r="AP118" s="972" t="s">
        <v>442</v>
      </c>
      <c r="AQ118" s="973"/>
      <c r="AR118" s="973"/>
      <c r="AS118" s="973"/>
      <c r="AT118" s="974"/>
      <c r="AU118" s="910"/>
      <c r="AV118" s="911"/>
      <c r="AW118" s="911"/>
      <c r="AX118" s="911"/>
      <c r="AY118" s="911"/>
      <c r="AZ118" s="975" t="s">
        <v>474</v>
      </c>
      <c r="BA118" s="967"/>
      <c r="BB118" s="967"/>
      <c r="BC118" s="967"/>
      <c r="BD118" s="967"/>
      <c r="BE118" s="967"/>
      <c r="BF118" s="967"/>
      <c r="BG118" s="967"/>
      <c r="BH118" s="967"/>
      <c r="BI118" s="967"/>
      <c r="BJ118" s="967"/>
      <c r="BK118" s="967"/>
      <c r="BL118" s="967"/>
      <c r="BM118" s="967"/>
      <c r="BN118" s="967"/>
      <c r="BO118" s="967"/>
      <c r="BP118" s="968"/>
      <c r="BQ118" s="1001" t="s">
        <v>449</v>
      </c>
      <c r="BR118" s="1002"/>
      <c r="BS118" s="1002"/>
      <c r="BT118" s="1002"/>
      <c r="BU118" s="1002"/>
      <c r="BV118" s="1002" t="s">
        <v>147</v>
      </c>
      <c r="BW118" s="1002"/>
      <c r="BX118" s="1002"/>
      <c r="BY118" s="1002"/>
      <c r="BZ118" s="1002"/>
      <c r="CA118" s="1002" t="s">
        <v>147</v>
      </c>
      <c r="CB118" s="1002"/>
      <c r="CC118" s="1002"/>
      <c r="CD118" s="1002"/>
      <c r="CE118" s="1002"/>
      <c r="CF118" s="922" t="s">
        <v>450</v>
      </c>
      <c r="CG118" s="923"/>
      <c r="CH118" s="923"/>
      <c r="CI118" s="923"/>
      <c r="CJ118" s="923"/>
      <c r="CK118" s="950"/>
      <c r="CL118" s="951"/>
      <c r="CM118" s="924" t="s">
        <v>475</v>
      </c>
      <c r="CN118" s="925"/>
      <c r="CO118" s="925"/>
      <c r="CP118" s="925"/>
      <c r="CQ118" s="925"/>
      <c r="CR118" s="925"/>
      <c r="CS118" s="925"/>
      <c r="CT118" s="925"/>
      <c r="CU118" s="925"/>
      <c r="CV118" s="925"/>
      <c r="CW118" s="925"/>
      <c r="CX118" s="925"/>
      <c r="CY118" s="925"/>
      <c r="CZ118" s="925"/>
      <c r="DA118" s="925"/>
      <c r="DB118" s="925"/>
      <c r="DC118" s="925"/>
      <c r="DD118" s="925"/>
      <c r="DE118" s="925"/>
      <c r="DF118" s="926"/>
      <c r="DG118" s="960" t="s">
        <v>450</v>
      </c>
      <c r="DH118" s="961"/>
      <c r="DI118" s="961"/>
      <c r="DJ118" s="961"/>
      <c r="DK118" s="962"/>
      <c r="DL118" s="963" t="s">
        <v>147</v>
      </c>
      <c r="DM118" s="961"/>
      <c r="DN118" s="961"/>
      <c r="DO118" s="961"/>
      <c r="DP118" s="962"/>
      <c r="DQ118" s="963" t="s">
        <v>147</v>
      </c>
      <c r="DR118" s="961"/>
      <c r="DS118" s="961"/>
      <c r="DT118" s="961"/>
      <c r="DU118" s="962"/>
      <c r="DV118" s="964" t="s">
        <v>147</v>
      </c>
      <c r="DW118" s="965"/>
      <c r="DX118" s="965"/>
      <c r="DY118" s="965"/>
      <c r="DZ118" s="966"/>
    </row>
    <row r="119" spans="1:130" s="230" customFormat="1" ht="26.25" customHeight="1" x14ac:dyDescent="0.2">
      <c r="A119" s="1058" t="s">
        <v>446</v>
      </c>
      <c r="B119" s="949"/>
      <c r="C119" s="931" t="s">
        <v>447</v>
      </c>
      <c r="D119" s="899"/>
      <c r="E119" s="899"/>
      <c r="F119" s="899"/>
      <c r="G119" s="899"/>
      <c r="H119" s="899"/>
      <c r="I119" s="899"/>
      <c r="J119" s="899"/>
      <c r="K119" s="899"/>
      <c r="L119" s="899"/>
      <c r="M119" s="899"/>
      <c r="N119" s="899"/>
      <c r="O119" s="899"/>
      <c r="P119" s="899"/>
      <c r="Q119" s="899"/>
      <c r="R119" s="899"/>
      <c r="S119" s="899"/>
      <c r="T119" s="899"/>
      <c r="U119" s="899"/>
      <c r="V119" s="899"/>
      <c r="W119" s="899"/>
      <c r="X119" s="899"/>
      <c r="Y119" s="899"/>
      <c r="Z119" s="900"/>
      <c r="AA119" s="901" t="s">
        <v>147</v>
      </c>
      <c r="AB119" s="902"/>
      <c r="AC119" s="902"/>
      <c r="AD119" s="902"/>
      <c r="AE119" s="903"/>
      <c r="AF119" s="904" t="s">
        <v>454</v>
      </c>
      <c r="AG119" s="902"/>
      <c r="AH119" s="902"/>
      <c r="AI119" s="902"/>
      <c r="AJ119" s="903"/>
      <c r="AK119" s="904" t="s">
        <v>147</v>
      </c>
      <c r="AL119" s="902"/>
      <c r="AM119" s="902"/>
      <c r="AN119" s="902"/>
      <c r="AO119" s="903"/>
      <c r="AP119" s="905" t="s">
        <v>450</v>
      </c>
      <c r="AQ119" s="906"/>
      <c r="AR119" s="906"/>
      <c r="AS119" s="906"/>
      <c r="AT119" s="907"/>
      <c r="AU119" s="912"/>
      <c r="AV119" s="913"/>
      <c r="AW119" s="913"/>
      <c r="AX119" s="913"/>
      <c r="AY119" s="913"/>
      <c r="AZ119" s="251" t="s">
        <v>189</v>
      </c>
      <c r="BA119" s="251"/>
      <c r="BB119" s="251"/>
      <c r="BC119" s="251"/>
      <c r="BD119" s="251"/>
      <c r="BE119" s="251"/>
      <c r="BF119" s="251"/>
      <c r="BG119" s="251"/>
      <c r="BH119" s="251"/>
      <c r="BI119" s="251"/>
      <c r="BJ119" s="251"/>
      <c r="BK119" s="251"/>
      <c r="BL119" s="251"/>
      <c r="BM119" s="251"/>
      <c r="BN119" s="251"/>
      <c r="BO119" s="979" t="s">
        <v>476</v>
      </c>
      <c r="BP119" s="1007"/>
      <c r="BQ119" s="1001">
        <v>25052596</v>
      </c>
      <c r="BR119" s="1002"/>
      <c r="BS119" s="1002"/>
      <c r="BT119" s="1002"/>
      <c r="BU119" s="1002"/>
      <c r="BV119" s="1002">
        <v>27103962</v>
      </c>
      <c r="BW119" s="1002"/>
      <c r="BX119" s="1002"/>
      <c r="BY119" s="1002"/>
      <c r="BZ119" s="1002"/>
      <c r="CA119" s="1002">
        <v>26541477</v>
      </c>
      <c r="CB119" s="1002"/>
      <c r="CC119" s="1002"/>
      <c r="CD119" s="1002"/>
      <c r="CE119" s="1002"/>
      <c r="CF119" s="1003"/>
      <c r="CG119" s="1004"/>
      <c r="CH119" s="1004"/>
      <c r="CI119" s="1004"/>
      <c r="CJ119" s="1005"/>
      <c r="CK119" s="952"/>
      <c r="CL119" s="953"/>
      <c r="CM119" s="975" t="s">
        <v>477</v>
      </c>
      <c r="CN119" s="967"/>
      <c r="CO119" s="967"/>
      <c r="CP119" s="967"/>
      <c r="CQ119" s="967"/>
      <c r="CR119" s="967"/>
      <c r="CS119" s="967"/>
      <c r="CT119" s="967"/>
      <c r="CU119" s="967"/>
      <c r="CV119" s="967"/>
      <c r="CW119" s="967"/>
      <c r="CX119" s="967"/>
      <c r="CY119" s="967"/>
      <c r="CZ119" s="967"/>
      <c r="DA119" s="967"/>
      <c r="DB119" s="967"/>
      <c r="DC119" s="967"/>
      <c r="DD119" s="967"/>
      <c r="DE119" s="967"/>
      <c r="DF119" s="968"/>
      <c r="DG119" s="1006" t="s">
        <v>449</v>
      </c>
      <c r="DH119" s="988"/>
      <c r="DI119" s="988"/>
      <c r="DJ119" s="988"/>
      <c r="DK119" s="989"/>
      <c r="DL119" s="987" t="s">
        <v>147</v>
      </c>
      <c r="DM119" s="988"/>
      <c r="DN119" s="988"/>
      <c r="DO119" s="988"/>
      <c r="DP119" s="989"/>
      <c r="DQ119" s="987" t="s">
        <v>147</v>
      </c>
      <c r="DR119" s="988"/>
      <c r="DS119" s="988"/>
      <c r="DT119" s="988"/>
      <c r="DU119" s="989"/>
      <c r="DV119" s="990" t="s">
        <v>147</v>
      </c>
      <c r="DW119" s="991"/>
      <c r="DX119" s="991"/>
      <c r="DY119" s="991"/>
      <c r="DZ119" s="992"/>
    </row>
    <row r="120" spans="1:130" s="230" customFormat="1" ht="26.25" customHeight="1" x14ac:dyDescent="0.2">
      <c r="A120" s="1059"/>
      <c r="B120" s="951"/>
      <c r="C120" s="924" t="s">
        <v>453</v>
      </c>
      <c r="D120" s="925"/>
      <c r="E120" s="925"/>
      <c r="F120" s="925"/>
      <c r="G120" s="925"/>
      <c r="H120" s="925"/>
      <c r="I120" s="925"/>
      <c r="J120" s="925"/>
      <c r="K120" s="925"/>
      <c r="L120" s="925"/>
      <c r="M120" s="925"/>
      <c r="N120" s="925"/>
      <c r="O120" s="925"/>
      <c r="P120" s="925"/>
      <c r="Q120" s="925"/>
      <c r="R120" s="925"/>
      <c r="S120" s="925"/>
      <c r="T120" s="925"/>
      <c r="U120" s="925"/>
      <c r="V120" s="925"/>
      <c r="W120" s="925"/>
      <c r="X120" s="925"/>
      <c r="Y120" s="925"/>
      <c r="Z120" s="926"/>
      <c r="AA120" s="960" t="s">
        <v>450</v>
      </c>
      <c r="AB120" s="961"/>
      <c r="AC120" s="961"/>
      <c r="AD120" s="961"/>
      <c r="AE120" s="962"/>
      <c r="AF120" s="963" t="s">
        <v>147</v>
      </c>
      <c r="AG120" s="961"/>
      <c r="AH120" s="961"/>
      <c r="AI120" s="961"/>
      <c r="AJ120" s="962"/>
      <c r="AK120" s="963" t="s">
        <v>147</v>
      </c>
      <c r="AL120" s="961"/>
      <c r="AM120" s="961"/>
      <c r="AN120" s="961"/>
      <c r="AO120" s="962"/>
      <c r="AP120" s="964" t="s">
        <v>450</v>
      </c>
      <c r="AQ120" s="965"/>
      <c r="AR120" s="965"/>
      <c r="AS120" s="965"/>
      <c r="AT120" s="966"/>
      <c r="AU120" s="993" t="s">
        <v>478</v>
      </c>
      <c r="AV120" s="994"/>
      <c r="AW120" s="994"/>
      <c r="AX120" s="994"/>
      <c r="AY120" s="995"/>
      <c r="AZ120" s="931" t="s">
        <v>479</v>
      </c>
      <c r="BA120" s="899"/>
      <c r="BB120" s="899"/>
      <c r="BC120" s="899"/>
      <c r="BD120" s="899"/>
      <c r="BE120" s="899"/>
      <c r="BF120" s="899"/>
      <c r="BG120" s="899"/>
      <c r="BH120" s="899"/>
      <c r="BI120" s="899"/>
      <c r="BJ120" s="899"/>
      <c r="BK120" s="899"/>
      <c r="BL120" s="899"/>
      <c r="BM120" s="899"/>
      <c r="BN120" s="899"/>
      <c r="BO120" s="899"/>
      <c r="BP120" s="900"/>
      <c r="BQ120" s="932">
        <v>13659702</v>
      </c>
      <c r="BR120" s="933"/>
      <c r="BS120" s="933"/>
      <c r="BT120" s="933"/>
      <c r="BU120" s="933"/>
      <c r="BV120" s="933">
        <v>14617955</v>
      </c>
      <c r="BW120" s="933"/>
      <c r="BX120" s="933"/>
      <c r="BY120" s="933"/>
      <c r="BZ120" s="933"/>
      <c r="CA120" s="933">
        <v>15023394</v>
      </c>
      <c r="CB120" s="933"/>
      <c r="CC120" s="933"/>
      <c r="CD120" s="933"/>
      <c r="CE120" s="933"/>
      <c r="CF120" s="946">
        <v>141.19999999999999</v>
      </c>
      <c r="CG120" s="947"/>
      <c r="CH120" s="947"/>
      <c r="CI120" s="947"/>
      <c r="CJ120" s="947"/>
      <c r="CK120" s="1008" t="s">
        <v>480</v>
      </c>
      <c r="CL120" s="1009"/>
      <c r="CM120" s="1009"/>
      <c r="CN120" s="1009"/>
      <c r="CO120" s="1010"/>
      <c r="CP120" s="1016" t="s">
        <v>481</v>
      </c>
      <c r="CQ120" s="1017"/>
      <c r="CR120" s="1017"/>
      <c r="CS120" s="1017"/>
      <c r="CT120" s="1017"/>
      <c r="CU120" s="1017"/>
      <c r="CV120" s="1017"/>
      <c r="CW120" s="1017"/>
      <c r="CX120" s="1017"/>
      <c r="CY120" s="1017"/>
      <c r="CZ120" s="1017"/>
      <c r="DA120" s="1017"/>
      <c r="DB120" s="1017"/>
      <c r="DC120" s="1017"/>
      <c r="DD120" s="1017"/>
      <c r="DE120" s="1017"/>
      <c r="DF120" s="1018"/>
      <c r="DG120" s="932">
        <v>5195144</v>
      </c>
      <c r="DH120" s="933"/>
      <c r="DI120" s="933"/>
      <c r="DJ120" s="933"/>
      <c r="DK120" s="933"/>
      <c r="DL120" s="933">
        <v>4947147</v>
      </c>
      <c r="DM120" s="933"/>
      <c r="DN120" s="933"/>
      <c r="DO120" s="933"/>
      <c r="DP120" s="933"/>
      <c r="DQ120" s="933">
        <v>4734635</v>
      </c>
      <c r="DR120" s="933"/>
      <c r="DS120" s="933"/>
      <c r="DT120" s="933"/>
      <c r="DU120" s="933"/>
      <c r="DV120" s="934">
        <v>44.5</v>
      </c>
      <c r="DW120" s="934"/>
      <c r="DX120" s="934"/>
      <c r="DY120" s="934"/>
      <c r="DZ120" s="935"/>
    </row>
    <row r="121" spans="1:130" s="230" customFormat="1" ht="26.25" customHeight="1" x14ac:dyDescent="0.2">
      <c r="A121" s="1059"/>
      <c r="B121" s="951"/>
      <c r="C121" s="976" t="s">
        <v>482</v>
      </c>
      <c r="D121" s="977"/>
      <c r="E121" s="977"/>
      <c r="F121" s="977"/>
      <c r="G121" s="977"/>
      <c r="H121" s="977"/>
      <c r="I121" s="977"/>
      <c r="J121" s="977"/>
      <c r="K121" s="977"/>
      <c r="L121" s="977"/>
      <c r="M121" s="977"/>
      <c r="N121" s="977"/>
      <c r="O121" s="977"/>
      <c r="P121" s="977"/>
      <c r="Q121" s="977"/>
      <c r="R121" s="977"/>
      <c r="S121" s="977"/>
      <c r="T121" s="977"/>
      <c r="U121" s="977"/>
      <c r="V121" s="977"/>
      <c r="W121" s="977"/>
      <c r="X121" s="977"/>
      <c r="Y121" s="977"/>
      <c r="Z121" s="978"/>
      <c r="AA121" s="960" t="s">
        <v>147</v>
      </c>
      <c r="AB121" s="961"/>
      <c r="AC121" s="961"/>
      <c r="AD121" s="961"/>
      <c r="AE121" s="962"/>
      <c r="AF121" s="963" t="s">
        <v>147</v>
      </c>
      <c r="AG121" s="961"/>
      <c r="AH121" s="961"/>
      <c r="AI121" s="961"/>
      <c r="AJ121" s="962"/>
      <c r="AK121" s="963" t="s">
        <v>450</v>
      </c>
      <c r="AL121" s="961"/>
      <c r="AM121" s="961"/>
      <c r="AN121" s="961"/>
      <c r="AO121" s="962"/>
      <c r="AP121" s="964" t="s">
        <v>450</v>
      </c>
      <c r="AQ121" s="965"/>
      <c r="AR121" s="965"/>
      <c r="AS121" s="965"/>
      <c r="AT121" s="966"/>
      <c r="AU121" s="996"/>
      <c r="AV121" s="997"/>
      <c r="AW121" s="997"/>
      <c r="AX121" s="997"/>
      <c r="AY121" s="998"/>
      <c r="AZ121" s="924" t="s">
        <v>483</v>
      </c>
      <c r="BA121" s="925"/>
      <c r="BB121" s="925"/>
      <c r="BC121" s="925"/>
      <c r="BD121" s="925"/>
      <c r="BE121" s="925"/>
      <c r="BF121" s="925"/>
      <c r="BG121" s="925"/>
      <c r="BH121" s="925"/>
      <c r="BI121" s="925"/>
      <c r="BJ121" s="925"/>
      <c r="BK121" s="925"/>
      <c r="BL121" s="925"/>
      <c r="BM121" s="925"/>
      <c r="BN121" s="925"/>
      <c r="BO121" s="925"/>
      <c r="BP121" s="926"/>
      <c r="BQ121" s="927">
        <v>11434</v>
      </c>
      <c r="BR121" s="928"/>
      <c r="BS121" s="928"/>
      <c r="BT121" s="928"/>
      <c r="BU121" s="928"/>
      <c r="BV121" s="928">
        <v>7687</v>
      </c>
      <c r="BW121" s="928"/>
      <c r="BX121" s="928"/>
      <c r="BY121" s="928"/>
      <c r="BZ121" s="928"/>
      <c r="CA121" s="928">
        <v>3876</v>
      </c>
      <c r="CB121" s="928"/>
      <c r="CC121" s="928"/>
      <c r="CD121" s="928"/>
      <c r="CE121" s="928"/>
      <c r="CF121" s="922">
        <v>0</v>
      </c>
      <c r="CG121" s="923"/>
      <c r="CH121" s="923"/>
      <c r="CI121" s="923"/>
      <c r="CJ121" s="923"/>
      <c r="CK121" s="1011"/>
      <c r="CL121" s="1012"/>
      <c r="CM121" s="1012"/>
      <c r="CN121" s="1012"/>
      <c r="CO121" s="1013"/>
      <c r="CP121" s="1021" t="s">
        <v>408</v>
      </c>
      <c r="CQ121" s="1022"/>
      <c r="CR121" s="1022"/>
      <c r="CS121" s="1022"/>
      <c r="CT121" s="1022"/>
      <c r="CU121" s="1022"/>
      <c r="CV121" s="1022"/>
      <c r="CW121" s="1022"/>
      <c r="CX121" s="1022"/>
      <c r="CY121" s="1022"/>
      <c r="CZ121" s="1022"/>
      <c r="DA121" s="1022"/>
      <c r="DB121" s="1022"/>
      <c r="DC121" s="1022"/>
      <c r="DD121" s="1022"/>
      <c r="DE121" s="1022"/>
      <c r="DF121" s="1023"/>
      <c r="DG121" s="927">
        <v>234892</v>
      </c>
      <c r="DH121" s="928"/>
      <c r="DI121" s="928"/>
      <c r="DJ121" s="928"/>
      <c r="DK121" s="928"/>
      <c r="DL121" s="928">
        <v>223693</v>
      </c>
      <c r="DM121" s="928"/>
      <c r="DN121" s="928"/>
      <c r="DO121" s="928"/>
      <c r="DP121" s="928"/>
      <c r="DQ121" s="928">
        <v>237099</v>
      </c>
      <c r="DR121" s="928"/>
      <c r="DS121" s="928"/>
      <c r="DT121" s="928"/>
      <c r="DU121" s="928"/>
      <c r="DV121" s="929">
        <v>2.2000000000000002</v>
      </c>
      <c r="DW121" s="929"/>
      <c r="DX121" s="929"/>
      <c r="DY121" s="929"/>
      <c r="DZ121" s="930"/>
    </row>
    <row r="122" spans="1:130" s="230" customFormat="1" ht="26.25" customHeight="1" x14ac:dyDescent="0.2">
      <c r="A122" s="1059"/>
      <c r="B122" s="951"/>
      <c r="C122" s="924" t="s">
        <v>464</v>
      </c>
      <c r="D122" s="925"/>
      <c r="E122" s="925"/>
      <c r="F122" s="925"/>
      <c r="G122" s="925"/>
      <c r="H122" s="925"/>
      <c r="I122" s="925"/>
      <c r="J122" s="925"/>
      <c r="K122" s="925"/>
      <c r="L122" s="925"/>
      <c r="M122" s="925"/>
      <c r="N122" s="925"/>
      <c r="O122" s="925"/>
      <c r="P122" s="925"/>
      <c r="Q122" s="925"/>
      <c r="R122" s="925"/>
      <c r="S122" s="925"/>
      <c r="T122" s="925"/>
      <c r="U122" s="925"/>
      <c r="V122" s="925"/>
      <c r="W122" s="925"/>
      <c r="X122" s="925"/>
      <c r="Y122" s="925"/>
      <c r="Z122" s="926"/>
      <c r="AA122" s="960" t="s">
        <v>450</v>
      </c>
      <c r="AB122" s="961"/>
      <c r="AC122" s="961"/>
      <c r="AD122" s="961"/>
      <c r="AE122" s="962"/>
      <c r="AF122" s="963" t="s">
        <v>147</v>
      </c>
      <c r="AG122" s="961"/>
      <c r="AH122" s="961"/>
      <c r="AI122" s="961"/>
      <c r="AJ122" s="962"/>
      <c r="AK122" s="963" t="s">
        <v>449</v>
      </c>
      <c r="AL122" s="961"/>
      <c r="AM122" s="961"/>
      <c r="AN122" s="961"/>
      <c r="AO122" s="962"/>
      <c r="AP122" s="964" t="s">
        <v>450</v>
      </c>
      <c r="AQ122" s="965"/>
      <c r="AR122" s="965"/>
      <c r="AS122" s="965"/>
      <c r="AT122" s="966"/>
      <c r="AU122" s="996"/>
      <c r="AV122" s="997"/>
      <c r="AW122" s="997"/>
      <c r="AX122" s="997"/>
      <c r="AY122" s="998"/>
      <c r="AZ122" s="975" t="s">
        <v>484</v>
      </c>
      <c r="BA122" s="967"/>
      <c r="BB122" s="967"/>
      <c r="BC122" s="967"/>
      <c r="BD122" s="967"/>
      <c r="BE122" s="967"/>
      <c r="BF122" s="967"/>
      <c r="BG122" s="967"/>
      <c r="BH122" s="967"/>
      <c r="BI122" s="967"/>
      <c r="BJ122" s="967"/>
      <c r="BK122" s="967"/>
      <c r="BL122" s="967"/>
      <c r="BM122" s="967"/>
      <c r="BN122" s="967"/>
      <c r="BO122" s="967"/>
      <c r="BP122" s="968"/>
      <c r="BQ122" s="1001">
        <v>17405752</v>
      </c>
      <c r="BR122" s="1002"/>
      <c r="BS122" s="1002"/>
      <c r="BT122" s="1002"/>
      <c r="BU122" s="1002"/>
      <c r="BV122" s="1002">
        <v>18712491</v>
      </c>
      <c r="BW122" s="1002"/>
      <c r="BX122" s="1002"/>
      <c r="BY122" s="1002"/>
      <c r="BZ122" s="1002"/>
      <c r="CA122" s="1002">
        <v>18233417</v>
      </c>
      <c r="CB122" s="1002"/>
      <c r="CC122" s="1002"/>
      <c r="CD122" s="1002"/>
      <c r="CE122" s="1002"/>
      <c r="CF122" s="1019">
        <v>171.4</v>
      </c>
      <c r="CG122" s="1020"/>
      <c r="CH122" s="1020"/>
      <c r="CI122" s="1020"/>
      <c r="CJ122" s="1020"/>
      <c r="CK122" s="1011"/>
      <c r="CL122" s="1012"/>
      <c r="CM122" s="1012"/>
      <c r="CN122" s="1012"/>
      <c r="CO122" s="1013"/>
      <c r="CP122" s="1021" t="s">
        <v>416</v>
      </c>
      <c r="CQ122" s="1022"/>
      <c r="CR122" s="1022"/>
      <c r="CS122" s="1022"/>
      <c r="CT122" s="1022"/>
      <c r="CU122" s="1022"/>
      <c r="CV122" s="1022"/>
      <c r="CW122" s="1022"/>
      <c r="CX122" s="1022"/>
      <c r="CY122" s="1022"/>
      <c r="CZ122" s="1022"/>
      <c r="DA122" s="1022"/>
      <c r="DB122" s="1022"/>
      <c r="DC122" s="1022"/>
      <c r="DD122" s="1022"/>
      <c r="DE122" s="1022"/>
      <c r="DF122" s="1023"/>
      <c r="DG122" s="927">
        <v>229644</v>
      </c>
      <c r="DH122" s="928"/>
      <c r="DI122" s="928"/>
      <c r="DJ122" s="928"/>
      <c r="DK122" s="928"/>
      <c r="DL122" s="928">
        <v>205950</v>
      </c>
      <c r="DM122" s="928"/>
      <c r="DN122" s="928"/>
      <c r="DO122" s="928"/>
      <c r="DP122" s="928"/>
      <c r="DQ122" s="928">
        <v>178915</v>
      </c>
      <c r="DR122" s="928"/>
      <c r="DS122" s="928"/>
      <c r="DT122" s="928"/>
      <c r="DU122" s="928"/>
      <c r="DV122" s="929">
        <v>1.7</v>
      </c>
      <c r="DW122" s="929"/>
      <c r="DX122" s="929"/>
      <c r="DY122" s="929"/>
      <c r="DZ122" s="930"/>
    </row>
    <row r="123" spans="1:130" s="230" customFormat="1" ht="26.25" customHeight="1" x14ac:dyDescent="0.2">
      <c r="A123" s="1059"/>
      <c r="B123" s="951"/>
      <c r="C123" s="924" t="s">
        <v>470</v>
      </c>
      <c r="D123" s="925"/>
      <c r="E123" s="925"/>
      <c r="F123" s="925"/>
      <c r="G123" s="925"/>
      <c r="H123" s="925"/>
      <c r="I123" s="925"/>
      <c r="J123" s="925"/>
      <c r="K123" s="925"/>
      <c r="L123" s="925"/>
      <c r="M123" s="925"/>
      <c r="N123" s="925"/>
      <c r="O123" s="925"/>
      <c r="P123" s="925"/>
      <c r="Q123" s="925"/>
      <c r="R123" s="925"/>
      <c r="S123" s="925"/>
      <c r="T123" s="925"/>
      <c r="U123" s="925"/>
      <c r="V123" s="925"/>
      <c r="W123" s="925"/>
      <c r="X123" s="925"/>
      <c r="Y123" s="925"/>
      <c r="Z123" s="926"/>
      <c r="AA123" s="960" t="s">
        <v>449</v>
      </c>
      <c r="AB123" s="961"/>
      <c r="AC123" s="961"/>
      <c r="AD123" s="961"/>
      <c r="AE123" s="962"/>
      <c r="AF123" s="963" t="s">
        <v>147</v>
      </c>
      <c r="AG123" s="961"/>
      <c r="AH123" s="961"/>
      <c r="AI123" s="961"/>
      <c r="AJ123" s="962"/>
      <c r="AK123" s="963" t="s">
        <v>450</v>
      </c>
      <c r="AL123" s="961"/>
      <c r="AM123" s="961"/>
      <c r="AN123" s="961"/>
      <c r="AO123" s="962"/>
      <c r="AP123" s="964" t="s">
        <v>147</v>
      </c>
      <c r="AQ123" s="965"/>
      <c r="AR123" s="965"/>
      <c r="AS123" s="965"/>
      <c r="AT123" s="966"/>
      <c r="AU123" s="999"/>
      <c r="AV123" s="1000"/>
      <c r="AW123" s="1000"/>
      <c r="AX123" s="1000"/>
      <c r="AY123" s="1000"/>
      <c r="AZ123" s="251" t="s">
        <v>189</v>
      </c>
      <c r="BA123" s="251"/>
      <c r="BB123" s="251"/>
      <c r="BC123" s="251"/>
      <c r="BD123" s="251"/>
      <c r="BE123" s="251"/>
      <c r="BF123" s="251"/>
      <c r="BG123" s="251"/>
      <c r="BH123" s="251"/>
      <c r="BI123" s="251"/>
      <c r="BJ123" s="251"/>
      <c r="BK123" s="251"/>
      <c r="BL123" s="251"/>
      <c r="BM123" s="251"/>
      <c r="BN123" s="251"/>
      <c r="BO123" s="979" t="s">
        <v>485</v>
      </c>
      <c r="BP123" s="1007"/>
      <c r="BQ123" s="1065">
        <v>31076888</v>
      </c>
      <c r="BR123" s="1066"/>
      <c r="BS123" s="1066"/>
      <c r="BT123" s="1066"/>
      <c r="BU123" s="1066"/>
      <c r="BV123" s="1066">
        <v>33338133</v>
      </c>
      <c r="BW123" s="1066"/>
      <c r="BX123" s="1066"/>
      <c r="BY123" s="1066"/>
      <c r="BZ123" s="1066"/>
      <c r="CA123" s="1066">
        <v>33260687</v>
      </c>
      <c r="CB123" s="1066"/>
      <c r="CC123" s="1066"/>
      <c r="CD123" s="1066"/>
      <c r="CE123" s="1066"/>
      <c r="CF123" s="1003"/>
      <c r="CG123" s="1004"/>
      <c r="CH123" s="1004"/>
      <c r="CI123" s="1004"/>
      <c r="CJ123" s="1005"/>
      <c r="CK123" s="1011"/>
      <c r="CL123" s="1012"/>
      <c r="CM123" s="1012"/>
      <c r="CN123" s="1012"/>
      <c r="CO123" s="1013"/>
      <c r="CP123" s="1021" t="s">
        <v>486</v>
      </c>
      <c r="CQ123" s="1022"/>
      <c r="CR123" s="1022"/>
      <c r="CS123" s="1022"/>
      <c r="CT123" s="1022"/>
      <c r="CU123" s="1022"/>
      <c r="CV123" s="1022"/>
      <c r="CW123" s="1022"/>
      <c r="CX123" s="1022"/>
      <c r="CY123" s="1022"/>
      <c r="CZ123" s="1022"/>
      <c r="DA123" s="1022"/>
      <c r="DB123" s="1022"/>
      <c r="DC123" s="1022"/>
      <c r="DD123" s="1022"/>
      <c r="DE123" s="1022"/>
      <c r="DF123" s="1023"/>
      <c r="DG123" s="960">
        <v>28928</v>
      </c>
      <c r="DH123" s="961"/>
      <c r="DI123" s="961"/>
      <c r="DJ123" s="961"/>
      <c r="DK123" s="962"/>
      <c r="DL123" s="963">
        <v>22140</v>
      </c>
      <c r="DM123" s="961"/>
      <c r="DN123" s="961"/>
      <c r="DO123" s="961"/>
      <c r="DP123" s="962"/>
      <c r="DQ123" s="963">
        <v>22354</v>
      </c>
      <c r="DR123" s="961"/>
      <c r="DS123" s="961"/>
      <c r="DT123" s="961"/>
      <c r="DU123" s="962"/>
      <c r="DV123" s="964">
        <v>0.2</v>
      </c>
      <c r="DW123" s="965"/>
      <c r="DX123" s="965"/>
      <c r="DY123" s="965"/>
      <c r="DZ123" s="966"/>
    </row>
    <row r="124" spans="1:130" s="230" customFormat="1" ht="26.25" customHeight="1" thickBot="1" x14ac:dyDescent="0.25">
      <c r="A124" s="1059"/>
      <c r="B124" s="951"/>
      <c r="C124" s="924" t="s">
        <v>473</v>
      </c>
      <c r="D124" s="925"/>
      <c r="E124" s="925"/>
      <c r="F124" s="925"/>
      <c r="G124" s="925"/>
      <c r="H124" s="925"/>
      <c r="I124" s="925"/>
      <c r="J124" s="925"/>
      <c r="K124" s="925"/>
      <c r="L124" s="925"/>
      <c r="M124" s="925"/>
      <c r="N124" s="925"/>
      <c r="O124" s="925"/>
      <c r="P124" s="925"/>
      <c r="Q124" s="925"/>
      <c r="R124" s="925"/>
      <c r="S124" s="925"/>
      <c r="T124" s="925"/>
      <c r="U124" s="925"/>
      <c r="V124" s="925"/>
      <c r="W124" s="925"/>
      <c r="X124" s="925"/>
      <c r="Y124" s="925"/>
      <c r="Z124" s="926"/>
      <c r="AA124" s="960" t="s">
        <v>147</v>
      </c>
      <c r="AB124" s="961"/>
      <c r="AC124" s="961"/>
      <c r="AD124" s="961"/>
      <c r="AE124" s="962"/>
      <c r="AF124" s="963" t="s">
        <v>147</v>
      </c>
      <c r="AG124" s="961"/>
      <c r="AH124" s="961"/>
      <c r="AI124" s="961"/>
      <c r="AJ124" s="962"/>
      <c r="AK124" s="963" t="s">
        <v>147</v>
      </c>
      <c r="AL124" s="961"/>
      <c r="AM124" s="961"/>
      <c r="AN124" s="961"/>
      <c r="AO124" s="962"/>
      <c r="AP124" s="964" t="s">
        <v>450</v>
      </c>
      <c r="AQ124" s="965"/>
      <c r="AR124" s="965"/>
      <c r="AS124" s="965"/>
      <c r="AT124" s="966"/>
      <c r="AU124" s="1061" t="s">
        <v>487</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t="s">
        <v>450</v>
      </c>
      <c r="BR124" s="1029"/>
      <c r="BS124" s="1029"/>
      <c r="BT124" s="1029"/>
      <c r="BU124" s="1029"/>
      <c r="BV124" s="1029" t="s">
        <v>450</v>
      </c>
      <c r="BW124" s="1029"/>
      <c r="BX124" s="1029"/>
      <c r="BY124" s="1029"/>
      <c r="BZ124" s="1029"/>
      <c r="CA124" s="1029" t="s">
        <v>147</v>
      </c>
      <c r="CB124" s="1029"/>
      <c r="CC124" s="1029"/>
      <c r="CD124" s="1029"/>
      <c r="CE124" s="1029"/>
      <c r="CF124" s="1030"/>
      <c r="CG124" s="1031"/>
      <c r="CH124" s="1031"/>
      <c r="CI124" s="1031"/>
      <c r="CJ124" s="1032"/>
      <c r="CK124" s="1014"/>
      <c r="CL124" s="1014"/>
      <c r="CM124" s="1014"/>
      <c r="CN124" s="1014"/>
      <c r="CO124" s="1015"/>
      <c r="CP124" s="1021" t="s">
        <v>488</v>
      </c>
      <c r="CQ124" s="1022"/>
      <c r="CR124" s="1022"/>
      <c r="CS124" s="1022"/>
      <c r="CT124" s="1022"/>
      <c r="CU124" s="1022"/>
      <c r="CV124" s="1022"/>
      <c r="CW124" s="1022"/>
      <c r="CX124" s="1022"/>
      <c r="CY124" s="1022"/>
      <c r="CZ124" s="1022"/>
      <c r="DA124" s="1022"/>
      <c r="DB124" s="1022"/>
      <c r="DC124" s="1022"/>
      <c r="DD124" s="1022"/>
      <c r="DE124" s="1022"/>
      <c r="DF124" s="1023"/>
      <c r="DG124" s="1006" t="s">
        <v>147</v>
      </c>
      <c r="DH124" s="988"/>
      <c r="DI124" s="988"/>
      <c r="DJ124" s="988"/>
      <c r="DK124" s="989"/>
      <c r="DL124" s="987" t="s">
        <v>454</v>
      </c>
      <c r="DM124" s="988"/>
      <c r="DN124" s="988"/>
      <c r="DO124" s="988"/>
      <c r="DP124" s="989"/>
      <c r="DQ124" s="987" t="s">
        <v>147</v>
      </c>
      <c r="DR124" s="988"/>
      <c r="DS124" s="988"/>
      <c r="DT124" s="988"/>
      <c r="DU124" s="989"/>
      <c r="DV124" s="990" t="s">
        <v>147</v>
      </c>
      <c r="DW124" s="991"/>
      <c r="DX124" s="991"/>
      <c r="DY124" s="991"/>
      <c r="DZ124" s="992"/>
    </row>
    <row r="125" spans="1:130" s="230" customFormat="1" ht="26.25" customHeight="1" x14ac:dyDescent="0.2">
      <c r="A125" s="1059"/>
      <c r="B125" s="951"/>
      <c r="C125" s="924" t="s">
        <v>475</v>
      </c>
      <c r="D125" s="925"/>
      <c r="E125" s="925"/>
      <c r="F125" s="925"/>
      <c r="G125" s="925"/>
      <c r="H125" s="925"/>
      <c r="I125" s="925"/>
      <c r="J125" s="925"/>
      <c r="K125" s="925"/>
      <c r="L125" s="925"/>
      <c r="M125" s="925"/>
      <c r="N125" s="925"/>
      <c r="O125" s="925"/>
      <c r="P125" s="925"/>
      <c r="Q125" s="925"/>
      <c r="R125" s="925"/>
      <c r="S125" s="925"/>
      <c r="T125" s="925"/>
      <c r="U125" s="925"/>
      <c r="V125" s="925"/>
      <c r="W125" s="925"/>
      <c r="X125" s="925"/>
      <c r="Y125" s="925"/>
      <c r="Z125" s="926"/>
      <c r="AA125" s="960" t="s">
        <v>450</v>
      </c>
      <c r="AB125" s="961"/>
      <c r="AC125" s="961"/>
      <c r="AD125" s="961"/>
      <c r="AE125" s="962"/>
      <c r="AF125" s="963" t="s">
        <v>454</v>
      </c>
      <c r="AG125" s="961"/>
      <c r="AH125" s="961"/>
      <c r="AI125" s="961"/>
      <c r="AJ125" s="962"/>
      <c r="AK125" s="963" t="s">
        <v>450</v>
      </c>
      <c r="AL125" s="961"/>
      <c r="AM125" s="961"/>
      <c r="AN125" s="961"/>
      <c r="AO125" s="962"/>
      <c r="AP125" s="964" t="s">
        <v>450</v>
      </c>
      <c r="AQ125" s="965"/>
      <c r="AR125" s="965"/>
      <c r="AS125" s="965"/>
      <c r="AT125" s="96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4" t="s">
        <v>489</v>
      </c>
      <c r="CL125" s="1009"/>
      <c r="CM125" s="1009"/>
      <c r="CN125" s="1009"/>
      <c r="CO125" s="1010"/>
      <c r="CP125" s="931" t="s">
        <v>490</v>
      </c>
      <c r="CQ125" s="899"/>
      <c r="CR125" s="899"/>
      <c r="CS125" s="899"/>
      <c r="CT125" s="899"/>
      <c r="CU125" s="899"/>
      <c r="CV125" s="899"/>
      <c r="CW125" s="899"/>
      <c r="CX125" s="899"/>
      <c r="CY125" s="899"/>
      <c r="CZ125" s="899"/>
      <c r="DA125" s="899"/>
      <c r="DB125" s="899"/>
      <c r="DC125" s="899"/>
      <c r="DD125" s="899"/>
      <c r="DE125" s="899"/>
      <c r="DF125" s="900"/>
      <c r="DG125" s="932" t="s">
        <v>450</v>
      </c>
      <c r="DH125" s="933"/>
      <c r="DI125" s="933"/>
      <c r="DJ125" s="933"/>
      <c r="DK125" s="933"/>
      <c r="DL125" s="933" t="s">
        <v>147</v>
      </c>
      <c r="DM125" s="933"/>
      <c r="DN125" s="933"/>
      <c r="DO125" s="933"/>
      <c r="DP125" s="933"/>
      <c r="DQ125" s="933" t="s">
        <v>147</v>
      </c>
      <c r="DR125" s="933"/>
      <c r="DS125" s="933"/>
      <c r="DT125" s="933"/>
      <c r="DU125" s="933"/>
      <c r="DV125" s="934" t="s">
        <v>147</v>
      </c>
      <c r="DW125" s="934"/>
      <c r="DX125" s="934"/>
      <c r="DY125" s="934"/>
      <c r="DZ125" s="935"/>
    </row>
    <row r="126" spans="1:130" s="230" customFormat="1" ht="26.25" customHeight="1" thickBot="1" x14ac:dyDescent="0.25">
      <c r="A126" s="1059"/>
      <c r="B126" s="951"/>
      <c r="C126" s="924" t="s">
        <v>477</v>
      </c>
      <c r="D126" s="925"/>
      <c r="E126" s="925"/>
      <c r="F126" s="925"/>
      <c r="G126" s="925"/>
      <c r="H126" s="925"/>
      <c r="I126" s="925"/>
      <c r="J126" s="925"/>
      <c r="K126" s="925"/>
      <c r="L126" s="925"/>
      <c r="M126" s="925"/>
      <c r="N126" s="925"/>
      <c r="O126" s="925"/>
      <c r="P126" s="925"/>
      <c r="Q126" s="925"/>
      <c r="R126" s="925"/>
      <c r="S126" s="925"/>
      <c r="T126" s="925"/>
      <c r="U126" s="925"/>
      <c r="V126" s="925"/>
      <c r="W126" s="925"/>
      <c r="X126" s="925"/>
      <c r="Y126" s="925"/>
      <c r="Z126" s="926"/>
      <c r="AA126" s="960" t="s">
        <v>450</v>
      </c>
      <c r="AB126" s="961"/>
      <c r="AC126" s="961"/>
      <c r="AD126" s="961"/>
      <c r="AE126" s="962"/>
      <c r="AF126" s="963" t="s">
        <v>449</v>
      </c>
      <c r="AG126" s="961"/>
      <c r="AH126" s="961"/>
      <c r="AI126" s="961"/>
      <c r="AJ126" s="962"/>
      <c r="AK126" s="963" t="s">
        <v>450</v>
      </c>
      <c r="AL126" s="961"/>
      <c r="AM126" s="961"/>
      <c r="AN126" s="961"/>
      <c r="AO126" s="962"/>
      <c r="AP126" s="964" t="s">
        <v>450</v>
      </c>
      <c r="AQ126" s="965"/>
      <c r="AR126" s="965"/>
      <c r="AS126" s="965"/>
      <c r="AT126" s="96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5"/>
      <c r="CL126" s="1012"/>
      <c r="CM126" s="1012"/>
      <c r="CN126" s="1012"/>
      <c r="CO126" s="1013"/>
      <c r="CP126" s="924" t="s">
        <v>491</v>
      </c>
      <c r="CQ126" s="925"/>
      <c r="CR126" s="925"/>
      <c r="CS126" s="925"/>
      <c r="CT126" s="925"/>
      <c r="CU126" s="925"/>
      <c r="CV126" s="925"/>
      <c r="CW126" s="925"/>
      <c r="CX126" s="925"/>
      <c r="CY126" s="925"/>
      <c r="CZ126" s="925"/>
      <c r="DA126" s="925"/>
      <c r="DB126" s="925"/>
      <c r="DC126" s="925"/>
      <c r="DD126" s="925"/>
      <c r="DE126" s="925"/>
      <c r="DF126" s="926"/>
      <c r="DG126" s="927" t="s">
        <v>450</v>
      </c>
      <c r="DH126" s="928"/>
      <c r="DI126" s="928"/>
      <c r="DJ126" s="928"/>
      <c r="DK126" s="928"/>
      <c r="DL126" s="928" t="s">
        <v>147</v>
      </c>
      <c r="DM126" s="928"/>
      <c r="DN126" s="928"/>
      <c r="DO126" s="928"/>
      <c r="DP126" s="928"/>
      <c r="DQ126" s="928" t="s">
        <v>147</v>
      </c>
      <c r="DR126" s="928"/>
      <c r="DS126" s="928"/>
      <c r="DT126" s="928"/>
      <c r="DU126" s="928"/>
      <c r="DV126" s="929" t="s">
        <v>454</v>
      </c>
      <c r="DW126" s="929"/>
      <c r="DX126" s="929"/>
      <c r="DY126" s="929"/>
      <c r="DZ126" s="930"/>
    </row>
    <row r="127" spans="1:130" s="230" customFormat="1" ht="26.25" customHeight="1" x14ac:dyDescent="0.2">
      <c r="A127" s="1060"/>
      <c r="B127" s="953"/>
      <c r="C127" s="975" t="s">
        <v>492</v>
      </c>
      <c r="D127" s="967"/>
      <c r="E127" s="967"/>
      <c r="F127" s="967"/>
      <c r="G127" s="967"/>
      <c r="H127" s="967"/>
      <c r="I127" s="967"/>
      <c r="J127" s="967"/>
      <c r="K127" s="967"/>
      <c r="L127" s="967"/>
      <c r="M127" s="967"/>
      <c r="N127" s="967"/>
      <c r="O127" s="967"/>
      <c r="P127" s="967"/>
      <c r="Q127" s="967"/>
      <c r="R127" s="967"/>
      <c r="S127" s="967"/>
      <c r="T127" s="967"/>
      <c r="U127" s="967"/>
      <c r="V127" s="967"/>
      <c r="W127" s="967"/>
      <c r="X127" s="967"/>
      <c r="Y127" s="967"/>
      <c r="Z127" s="968"/>
      <c r="AA127" s="960" t="s">
        <v>147</v>
      </c>
      <c r="AB127" s="961"/>
      <c r="AC127" s="961"/>
      <c r="AD127" s="961"/>
      <c r="AE127" s="962"/>
      <c r="AF127" s="963" t="s">
        <v>147</v>
      </c>
      <c r="AG127" s="961"/>
      <c r="AH127" s="961"/>
      <c r="AI127" s="961"/>
      <c r="AJ127" s="962"/>
      <c r="AK127" s="963" t="s">
        <v>147</v>
      </c>
      <c r="AL127" s="961"/>
      <c r="AM127" s="961"/>
      <c r="AN127" s="961"/>
      <c r="AO127" s="962"/>
      <c r="AP127" s="964" t="s">
        <v>147</v>
      </c>
      <c r="AQ127" s="965"/>
      <c r="AR127" s="965"/>
      <c r="AS127" s="965"/>
      <c r="AT127" s="966"/>
      <c r="AU127" s="232"/>
      <c r="AV127" s="232"/>
      <c r="AW127" s="232"/>
      <c r="AX127" s="1033" t="s">
        <v>493</v>
      </c>
      <c r="AY127" s="1034"/>
      <c r="AZ127" s="1034"/>
      <c r="BA127" s="1034"/>
      <c r="BB127" s="1034"/>
      <c r="BC127" s="1034"/>
      <c r="BD127" s="1034"/>
      <c r="BE127" s="1035"/>
      <c r="BF127" s="1036" t="s">
        <v>494</v>
      </c>
      <c r="BG127" s="1034"/>
      <c r="BH127" s="1034"/>
      <c r="BI127" s="1034"/>
      <c r="BJ127" s="1034"/>
      <c r="BK127" s="1034"/>
      <c r="BL127" s="1035"/>
      <c r="BM127" s="1036" t="s">
        <v>495</v>
      </c>
      <c r="BN127" s="1034"/>
      <c r="BO127" s="1034"/>
      <c r="BP127" s="1034"/>
      <c r="BQ127" s="1034"/>
      <c r="BR127" s="1034"/>
      <c r="BS127" s="1035"/>
      <c r="BT127" s="1036" t="s">
        <v>496</v>
      </c>
      <c r="BU127" s="1034"/>
      <c r="BV127" s="1034"/>
      <c r="BW127" s="1034"/>
      <c r="BX127" s="1034"/>
      <c r="BY127" s="1034"/>
      <c r="BZ127" s="1057"/>
      <c r="CA127" s="232"/>
      <c r="CB127" s="232"/>
      <c r="CC127" s="232"/>
      <c r="CD127" s="255"/>
      <c r="CE127" s="255"/>
      <c r="CF127" s="255"/>
      <c r="CG127" s="232"/>
      <c r="CH127" s="232"/>
      <c r="CI127" s="232"/>
      <c r="CJ127" s="254"/>
      <c r="CK127" s="1025"/>
      <c r="CL127" s="1012"/>
      <c r="CM127" s="1012"/>
      <c r="CN127" s="1012"/>
      <c r="CO127" s="1013"/>
      <c r="CP127" s="924" t="s">
        <v>497</v>
      </c>
      <c r="CQ127" s="925"/>
      <c r="CR127" s="925"/>
      <c r="CS127" s="925"/>
      <c r="CT127" s="925"/>
      <c r="CU127" s="925"/>
      <c r="CV127" s="925"/>
      <c r="CW127" s="925"/>
      <c r="CX127" s="925"/>
      <c r="CY127" s="925"/>
      <c r="CZ127" s="925"/>
      <c r="DA127" s="925"/>
      <c r="DB127" s="925"/>
      <c r="DC127" s="925"/>
      <c r="DD127" s="925"/>
      <c r="DE127" s="925"/>
      <c r="DF127" s="926"/>
      <c r="DG127" s="927" t="s">
        <v>147</v>
      </c>
      <c r="DH127" s="928"/>
      <c r="DI127" s="928"/>
      <c r="DJ127" s="928"/>
      <c r="DK127" s="928"/>
      <c r="DL127" s="928" t="s">
        <v>450</v>
      </c>
      <c r="DM127" s="928"/>
      <c r="DN127" s="928"/>
      <c r="DO127" s="928"/>
      <c r="DP127" s="928"/>
      <c r="DQ127" s="928" t="s">
        <v>450</v>
      </c>
      <c r="DR127" s="928"/>
      <c r="DS127" s="928"/>
      <c r="DT127" s="928"/>
      <c r="DU127" s="928"/>
      <c r="DV127" s="929" t="s">
        <v>450</v>
      </c>
      <c r="DW127" s="929"/>
      <c r="DX127" s="929"/>
      <c r="DY127" s="929"/>
      <c r="DZ127" s="930"/>
    </row>
    <row r="128" spans="1:130" s="230" customFormat="1" ht="26.25" customHeight="1" thickBot="1" x14ac:dyDescent="0.25">
      <c r="A128" s="1043" t="s">
        <v>498</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499</v>
      </c>
      <c r="X128" s="1045"/>
      <c r="Y128" s="1045"/>
      <c r="Z128" s="1046"/>
      <c r="AA128" s="1047">
        <v>3925</v>
      </c>
      <c r="AB128" s="1048"/>
      <c r="AC128" s="1048"/>
      <c r="AD128" s="1048"/>
      <c r="AE128" s="1049"/>
      <c r="AF128" s="1050">
        <v>3926</v>
      </c>
      <c r="AG128" s="1048"/>
      <c r="AH128" s="1048"/>
      <c r="AI128" s="1048"/>
      <c r="AJ128" s="1049"/>
      <c r="AK128" s="1050">
        <v>4487</v>
      </c>
      <c r="AL128" s="1048"/>
      <c r="AM128" s="1048"/>
      <c r="AN128" s="1048"/>
      <c r="AO128" s="1049"/>
      <c r="AP128" s="1051"/>
      <c r="AQ128" s="1052"/>
      <c r="AR128" s="1052"/>
      <c r="AS128" s="1052"/>
      <c r="AT128" s="1053"/>
      <c r="AU128" s="232"/>
      <c r="AV128" s="232"/>
      <c r="AW128" s="232"/>
      <c r="AX128" s="898" t="s">
        <v>500</v>
      </c>
      <c r="AY128" s="899"/>
      <c r="AZ128" s="899"/>
      <c r="BA128" s="899"/>
      <c r="BB128" s="899"/>
      <c r="BC128" s="899"/>
      <c r="BD128" s="899"/>
      <c r="BE128" s="900"/>
      <c r="BF128" s="1054" t="s">
        <v>147</v>
      </c>
      <c r="BG128" s="1055"/>
      <c r="BH128" s="1055"/>
      <c r="BI128" s="1055"/>
      <c r="BJ128" s="1055"/>
      <c r="BK128" s="1055"/>
      <c r="BL128" s="1056"/>
      <c r="BM128" s="1054">
        <v>13.04</v>
      </c>
      <c r="BN128" s="1055"/>
      <c r="BO128" s="1055"/>
      <c r="BP128" s="1055"/>
      <c r="BQ128" s="1055"/>
      <c r="BR128" s="1055"/>
      <c r="BS128" s="1056"/>
      <c r="BT128" s="1054">
        <v>20</v>
      </c>
      <c r="BU128" s="1055"/>
      <c r="BV128" s="1055"/>
      <c r="BW128" s="1055"/>
      <c r="BX128" s="1055"/>
      <c r="BY128" s="1055"/>
      <c r="BZ128" s="1078"/>
      <c r="CA128" s="255"/>
      <c r="CB128" s="255"/>
      <c r="CC128" s="255"/>
      <c r="CD128" s="255"/>
      <c r="CE128" s="255"/>
      <c r="CF128" s="255"/>
      <c r="CG128" s="232"/>
      <c r="CH128" s="232"/>
      <c r="CI128" s="232"/>
      <c r="CJ128" s="254"/>
      <c r="CK128" s="1026"/>
      <c r="CL128" s="1027"/>
      <c r="CM128" s="1027"/>
      <c r="CN128" s="1027"/>
      <c r="CO128" s="1028"/>
      <c r="CP128" s="1037" t="s">
        <v>501</v>
      </c>
      <c r="CQ128" s="726"/>
      <c r="CR128" s="726"/>
      <c r="CS128" s="726"/>
      <c r="CT128" s="726"/>
      <c r="CU128" s="726"/>
      <c r="CV128" s="726"/>
      <c r="CW128" s="726"/>
      <c r="CX128" s="726"/>
      <c r="CY128" s="726"/>
      <c r="CZ128" s="726"/>
      <c r="DA128" s="726"/>
      <c r="DB128" s="726"/>
      <c r="DC128" s="726"/>
      <c r="DD128" s="726"/>
      <c r="DE128" s="726"/>
      <c r="DF128" s="1038"/>
      <c r="DG128" s="1039">
        <v>16104</v>
      </c>
      <c r="DH128" s="1040"/>
      <c r="DI128" s="1040"/>
      <c r="DJ128" s="1040"/>
      <c r="DK128" s="1040"/>
      <c r="DL128" s="1040">
        <v>3778</v>
      </c>
      <c r="DM128" s="1040"/>
      <c r="DN128" s="1040"/>
      <c r="DO128" s="1040"/>
      <c r="DP128" s="1040"/>
      <c r="DQ128" s="1040">
        <v>10653</v>
      </c>
      <c r="DR128" s="1040"/>
      <c r="DS128" s="1040"/>
      <c r="DT128" s="1040"/>
      <c r="DU128" s="1040"/>
      <c r="DV128" s="1041">
        <v>0.1</v>
      </c>
      <c r="DW128" s="1041"/>
      <c r="DX128" s="1041"/>
      <c r="DY128" s="1041"/>
      <c r="DZ128" s="1042"/>
    </row>
    <row r="129" spans="1:131" s="230" customFormat="1" ht="26.25" customHeight="1" x14ac:dyDescent="0.2">
      <c r="A129" s="936" t="s">
        <v>108</v>
      </c>
      <c r="B129" s="937"/>
      <c r="C129" s="937"/>
      <c r="D129" s="937"/>
      <c r="E129" s="937"/>
      <c r="F129" s="937"/>
      <c r="G129" s="937"/>
      <c r="H129" s="937"/>
      <c r="I129" s="937"/>
      <c r="J129" s="937"/>
      <c r="K129" s="937"/>
      <c r="L129" s="937"/>
      <c r="M129" s="937"/>
      <c r="N129" s="937"/>
      <c r="O129" s="937"/>
      <c r="P129" s="937"/>
      <c r="Q129" s="937"/>
      <c r="R129" s="937"/>
      <c r="S129" s="937"/>
      <c r="T129" s="937"/>
      <c r="U129" s="937"/>
      <c r="V129" s="937"/>
      <c r="W129" s="1072" t="s">
        <v>502</v>
      </c>
      <c r="X129" s="1073"/>
      <c r="Y129" s="1073"/>
      <c r="Z129" s="1074"/>
      <c r="AA129" s="960">
        <v>11850272</v>
      </c>
      <c r="AB129" s="961"/>
      <c r="AC129" s="961"/>
      <c r="AD129" s="961"/>
      <c r="AE129" s="962"/>
      <c r="AF129" s="963">
        <v>12397620</v>
      </c>
      <c r="AG129" s="961"/>
      <c r="AH129" s="961"/>
      <c r="AI129" s="961"/>
      <c r="AJ129" s="962"/>
      <c r="AK129" s="963">
        <v>12121724</v>
      </c>
      <c r="AL129" s="961"/>
      <c r="AM129" s="961"/>
      <c r="AN129" s="961"/>
      <c r="AO129" s="962"/>
      <c r="AP129" s="1075"/>
      <c r="AQ129" s="1076"/>
      <c r="AR129" s="1076"/>
      <c r="AS129" s="1076"/>
      <c r="AT129" s="1077"/>
      <c r="AU129" s="233"/>
      <c r="AV129" s="233"/>
      <c r="AW129" s="233"/>
      <c r="AX129" s="1067" t="s">
        <v>503</v>
      </c>
      <c r="AY129" s="925"/>
      <c r="AZ129" s="925"/>
      <c r="BA129" s="925"/>
      <c r="BB129" s="925"/>
      <c r="BC129" s="925"/>
      <c r="BD129" s="925"/>
      <c r="BE129" s="926"/>
      <c r="BF129" s="1068" t="s">
        <v>147</v>
      </c>
      <c r="BG129" s="1069"/>
      <c r="BH129" s="1069"/>
      <c r="BI129" s="1069"/>
      <c r="BJ129" s="1069"/>
      <c r="BK129" s="1069"/>
      <c r="BL129" s="1070"/>
      <c r="BM129" s="1068">
        <v>18.04</v>
      </c>
      <c r="BN129" s="1069"/>
      <c r="BO129" s="1069"/>
      <c r="BP129" s="1069"/>
      <c r="BQ129" s="1069"/>
      <c r="BR129" s="1069"/>
      <c r="BS129" s="1070"/>
      <c r="BT129" s="1068">
        <v>30</v>
      </c>
      <c r="BU129" s="1069"/>
      <c r="BV129" s="1069"/>
      <c r="BW129" s="1069"/>
      <c r="BX129" s="1069"/>
      <c r="BY129" s="1069"/>
      <c r="BZ129" s="1071"/>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6" t="s">
        <v>504</v>
      </c>
      <c r="B130" s="937"/>
      <c r="C130" s="937"/>
      <c r="D130" s="937"/>
      <c r="E130" s="937"/>
      <c r="F130" s="937"/>
      <c r="G130" s="937"/>
      <c r="H130" s="937"/>
      <c r="I130" s="937"/>
      <c r="J130" s="937"/>
      <c r="K130" s="937"/>
      <c r="L130" s="937"/>
      <c r="M130" s="937"/>
      <c r="N130" s="937"/>
      <c r="O130" s="937"/>
      <c r="P130" s="937"/>
      <c r="Q130" s="937"/>
      <c r="R130" s="937"/>
      <c r="S130" s="937"/>
      <c r="T130" s="937"/>
      <c r="U130" s="937"/>
      <c r="V130" s="937"/>
      <c r="W130" s="1072" t="s">
        <v>505</v>
      </c>
      <c r="X130" s="1073"/>
      <c r="Y130" s="1073"/>
      <c r="Z130" s="1074"/>
      <c r="AA130" s="960">
        <v>1437024</v>
      </c>
      <c r="AB130" s="961"/>
      <c r="AC130" s="961"/>
      <c r="AD130" s="961"/>
      <c r="AE130" s="962"/>
      <c r="AF130" s="963">
        <v>1463479</v>
      </c>
      <c r="AG130" s="961"/>
      <c r="AH130" s="961"/>
      <c r="AI130" s="961"/>
      <c r="AJ130" s="962"/>
      <c r="AK130" s="963">
        <v>1483067</v>
      </c>
      <c r="AL130" s="961"/>
      <c r="AM130" s="961"/>
      <c r="AN130" s="961"/>
      <c r="AO130" s="962"/>
      <c r="AP130" s="1075"/>
      <c r="AQ130" s="1076"/>
      <c r="AR130" s="1076"/>
      <c r="AS130" s="1076"/>
      <c r="AT130" s="1077"/>
      <c r="AU130" s="233"/>
      <c r="AV130" s="233"/>
      <c r="AW130" s="233"/>
      <c r="AX130" s="1067" t="s">
        <v>506</v>
      </c>
      <c r="AY130" s="925"/>
      <c r="AZ130" s="925"/>
      <c r="BA130" s="925"/>
      <c r="BB130" s="925"/>
      <c r="BC130" s="925"/>
      <c r="BD130" s="925"/>
      <c r="BE130" s="926"/>
      <c r="BF130" s="1103">
        <v>4.0999999999999996</v>
      </c>
      <c r="BG130" s="1104"/>
      <c r="BH130" s="1104"/>
      <c r="BI130" s="1104"/>
      <c r="BJ130" s="1104"/>
      <c r="BK130" s="1104"/>
      <c r="BL130" s="1105"/>
      <c r="BM130" s="1103">
        <v>25</v>
      </c>
      <c r="BN130" s="1104"/>
      <c r="BO130" s="1104"/>
      <c r="BP130" s="1104"/>
      <c r="BQ130" s="1104"/>
      <c r="BR130" s="1104"/>
      <c r="BS130" s="1105"/>
      <c r="BT130" s="1103">
        <v>35</v>
      </c>
      <c r="BU130" s="1104"/>
      <c r="BV130" s="1104"/>
      <c r="BW130" s="1104"/>
      <c r="BX130" s="1104"/>
      <c r="BY130" s="1104"/>
      <c r="BZ130" s="1106"/>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7"/>
      <c r="B131" s="1108"/>
      <c r="C131" s="1108"/>
      <c r="D131" s="1108"/>
      <c r="E131" s="1108"/>
      <c r="F131" s="1108"/>
      <c r="G131" s="1108"/>
      <c r="H131" s="1108"/>
      <c r="I131" s="1108"/>
      <c r="J131" s="1108"/>
      <c r="K131" s="1108"/>
      <c r="L131" s="1108"/>
      <c r="M131" s="1108"/>
      <c r="N131" s="1108"/>
      <c r="O131" s="1108"/>
      <c r="P131" s="1108"/>
      <c r="Q131" s="1108"/>
      <c r="R131" s="1108"/>
      <c r="S131" s="1108"/>
      <c r="T131" s="1108"/>
      <c r="U131" s="1108"/>
      <c r="V131" s="1108"/>
      <c r="W131" s="1109" t="s">
        <v>507</v>
      </c>
      <c r="X131" s="1110"/>
      <c r="Y131" s="1110"/>
      <c r="Z131" s="1111"/>
      <c r="AA131" s="1006">
        <v>10413248</v>
      </c>
      <c r="AB131" s="988"/>
      <c r="AC131" s="988"/>
      <c r="AD131" s="988"/>
      <c r="AE131" s="989"/>
      <c r="AF131" s="987">
        <v>10934141</v>
      </c>
      <c r="AG131" s="988"/>
      <c r="AH131" s="988"/>
      <c r="AI131" s="988"/>
      <c r="AJ131" s="989"/>
      <c r="AK131" s="987">
        <v>10638657</v>
      </c>
      <c r="AL131" s="988"/>
      <c r="AM131" s="988"/>
      <c r="AN131" s="988"/>
      <c r="AO131" s="989"/>
      <c r="AP131" s="1112"/>
      <c r="AQ131" s="1113"/>
      <c r="AR131" s="1113"/>
      <c r="AS131" s="1113"/>
      <c r="AT131" s="1114"/>
      <c r="AU131" s="233"/>
      <c r="AV131" s="233"/>
      <c r="AW131" s="233"/>
      <c r="AX131" s="1085" t="s">
        <v>508</v>
      </c>
      <c r="AY131" s="726"/>
      <c r="AZ131" s="726"/>
      <c r="BA131" s="726"/>
      <c r="BB131" s="726"/>
      <c r="BC131" s="726"/>
      <c r="BD131" s="726"/>
      <c r="BE131" s="1038"/>
      <c r="BF131" s="1086" t="s">
        <v>147</v>
      </c>
      <c r="BG131" s="1087"/>
      <c r="BH131" s="1087"/>
      <c r="BI131" s="1087"/>
      <c r="BJ131" s="1087"/>
      <c r="BK131" s="1087"/>
      <c r="BL131" s="1088"/>
      <c r="BM131" s="1086">
        <v>350</v>
      </c>
      <c r="BN131" s="1087"/>
      <c r="BO131" s="1087"/>
      <c r="BP131" s="1087"/>
      <c r="BQ131" s="1087"/>
      <c r="BR131" s="1087"/>
      <c r="BS131" s="1088"/>
      <c r="BT131" s="1089"/>
      <c r="BU131" s="1090"/>
      <c r="BV131" s="1090"/>
      <c r="BW131" s="1090"/>
      <c r="BX131" s="1090"/>
      <c r="BY131" s="1090"/>
      <c r="BZ131" s="1091"/>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2" t="s">
        <v>509</v>
      </c>
      <c r="B132" s="1093"/>
      <c r="C132" s="1093"/>
      <c r="D132" s="1093"/>
      <c r="E132" s="1093"/>
      <c r="F132" s="1093"/>
      <c r="G132" s="1093"/>
      <c r="H132" s="1093"/>
      <c r="I132" s="1093"/>
      <c r="J132" s="1093"/>
      <c r="K132" s="1093"/>
      <c r="L132" s="1093"/>
      <c r="M132" s="1093"/>
      <c r="N132" s="1093"/>
      <c r="O132" s="1093"/>
      <c r="P132" s="1093"/>
      <c r="Q132" s="1093"/>
      <c r="R132" s="1093"/>
      <c r="S132" s="1093"/>
      <c r="T132" s="1093"/>
      <c r="U132" s="1093"/>
      <c r="V132" s="1096" t="s">
        <v>510</v>
      </c>
      <c r="W132" s="1096"/>
      <c r="X132" s="1096"/>
      <c r="Y132" s="1096"/>
      <c r="Z132" s="1097"/>
      <c r="AA132" s="1098">
        <v>3.5948149900000002</v>
      </c>
      <c r="AB132" s="1099"/>
      <c r="AC132" s="1099"/>
      <c r="AD132" s="1099"/>
      <c r="AE132" s="1100"/>
      <c r="AF132" s="1101">
        <v>3.9492814300000001</v>
      </c>
      <c r="AG132" s="1099"/>
      <c r="AH132" s="1099"/>
      <c r="AI132" s="1099"/>
      <c r="AJ132" s="1100"/>
      <c r="AK132" s="1101">
        <v>5.0184999850000001</v>
      </c>
      <c r="AL132" s="1099"/>
      <c r="AM132" s="1099"/>
      <c r="AN132" s="1099"/>
      <c r="AO132" s="1100"/>
      <c r="AP132" s="1003"/>
      <c r="AQ132" s="1004"/>
      <c r="AR132" s="1004"/>
      <c r="AS132" s="1004"/>
      <c r="AT132" s="1102"/>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4"/>
      <c r="B133" s="1095"/>
      <c r="C133" s="1095"/>
      <c r="D133" s="1095"/>
      <c r="E133" s="1095"/>
      <c r="F133" s="1095"/>
      <c r="G133" s="1095"/>
      <c r="H133" s="1095"/>
      <c r="I133" s="1095"/>
      <c r="J133" s="1095"/>
      <c r="K133" s="1095"/>
      <c r="L133" s="1095"/>
      <c r="M133" s="1095"/>
      <c r="N133" s="1095"/>
      <c r="O133" s="1095"/>
      <c r="P133" s="1095"/>
      <c r="Q133" s="1095"/>
      <c r="R133" s="1095"/>
      <c r="S133" s="1095"/>
      <c r="T133" s="1095"/>
      <c r="U133" s="1095"/>
      <c r="V133" s="1079" t="s">
        <v>511</v>
      </c>
      <c r="W133" s="1079"/>
      <c r="X133" s="1079"/>
      <c r="Y133" s="1079"/>
      <c r="Z133" s="1080"/>
      <c r="AA133" s="1081">
        <v>3.7</v>
      </c>
      <c r="AB133" s="1082"/>
      <c r="AC133" s="1082"/>
      <c r="AD133" s="1082"/>
      <c r="AE133" s="1083"/>
      <c r="AF133" s="1081">
        <v>3.8</v>
      </c>
      <c r="AG133" s="1082"/>
      <c r="AH133" s="1082"/>
      <c r="AI133" s="1082"/>
      <c r="AJ133" s="1083"/>
      <c r="AK133" s="1081">
        <v>4.0999999999999996</v>
      </c>
      <c r="AL133" s="1082"/>
      <c r="AM133" s="1082"/>
      <c r="AN133" s="1082"/>
      <c r="AO133" s="1083"/>
      <c r="AP133" s="1030"/>
      <c r="AQ133" s="1031"/>
      <c r="AR133" s="1031"/>
      <c r="AS133" s="1031"/>
      <c r="AT133" s="108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NRqMH0zC+I9uzF+RpqrvVMsuXqJF7tGdkH0qk6SddV/PhCvOFQFGaCl7V5326n1G/GepuNZvhVFJy6SgZYUWZQ==" saltValue="FT/3rh7JHPtEtll866xNX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A802C-1457-49AD-AC75-F8CF1B201D58}">
  <sheetPr>
    <pageSetUpPr fitToPage="1"/>
  </sheetPr>
  <dimension ref="A1:DQ105"/>
  <sheetViews>
    <sheetView showGridLines="0" view="pageBreakPreview" topLeftCell="A15" zoomScale="50" zoomScaleNormal="85" zoomScaleSheetLayoutView="50" workbookViewId="0">
      <selection activeCell="AN72" sqref="AN72"/>
    </sheetView>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512</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7yPnXMhQ6HpsBJebO42ABwc/HE/UuaK5GPNC5B5yOmzdvRgckocn+1tuAnP3pEdzwURivFLndIE2hXRm/rsQ3w==" saltValue="e4WhQWw4Y9QoGlKInamh/A=="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X35" zoomScale="70" zoomScaleNormal="7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7X7+5VZ9DH8Bg0HQ7hQNtQewtjgUAp7hTYoj2+A6appV+1gUMAA3z7Kl6eQfvS62lk4tX5w75MM9wHY92MVmvg==" saltValue="eAPgzIdBAywvg9wmmhxnBA=="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513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514</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6" t="s">
        <v>515</v>
      </c>
      <c r="AP7" s="272"/>
      <c r="AQ7" s="273" t="s">
        <v>516</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7"/>
      <c r="AP8" s="278" t="s">
        <v>517</v>
      </c>
      <c r="AQ8" s="279" t="s">
        <v>518</v>
      </c>
      <c r="AR8" s="280" t="s">
        <v>519</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8" t="s">
        <v>520</v>
      </c>
      <c r="AL9" s="1119"/>
      <c r="AM9" s="1119"/>
      <c r="AN9" s="1120"/>
      <c r="AO9" s="281">
        <v>3207765</v>
      </c>
      <c r="AP9" s="281">
        <v>64904</v>
      </c>
      <c r="AQ9" s="282">
        <v>88339</v>
      </c>
      <c r="AR9" s="283">
        <v>-26.5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8" t="s">
        <v>521</v>
      </c>
      <c r="AL10" s="1119"/>
      <c r="AM10" s="1119"/>
      <c r="AN10" s="1120"/>
      <c r="AO10" s="284">
        <v>6575</v>
      </c>
      <c r="AP10" s="284">
        <v>133</v>
      </c>
      <c r="AQ10" s="285">
        <v>7842</v>
      </c>
      <c r="AR10" s="286">
        <v>-98.3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8" t="s">
        <v>522</v>
      </c>
      <c r="AL11" s="1119"/>
      <c r="AM11" s="1119"/>
      <c r="AN11" s="1120"/>
      <c r="AO11" s="284" t="s">
        <v>523</v>
      </c>
      <c r="AP11" s="284" t="s">
        <v>523</v>
      </c>
      <c r="AQ11" s="285">
        <v>2321</v>
      </c>
      <c r="AR11" s="286" t="s">
        <v>523</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8" t="s">
        <v>524</v>
      </c>
      <c r="AL12" s="1119"/>
      <c r="AM12" s="1119"/>
      <c r="AN12" s="1120"/>
      <c r="AO12" s="284" t="s">
        <v>523</v>
      </c>
      <c r="AP12" s="284" t="s">
        <v>523</v>
      </c>
      <c r="AQ12" s="285">
        <v>10</v>
      </c>
      <c r="AR12" s="286" t="s">
        <v>523</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8" t="s">
        <v>525</v>
      </c>
      <c r="AL13" s="1119"/>
      <c r="AM13" s="1119"/>
      <c r="AN13" s="1120"/>
      <c r="AO13" s="284">
        <v>97916</v>
      </c>
      <c r="AP13" s="284">
        <v>1981</v>
      </c>
      <c r="AQ13" s="285">
        <v>2936</v>
      </c>
      <c r="AR13" s="286">
        <v>-32.5</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8" t="s">
        <v>526</v>
      </c>
      <c r="AL14" s="1119"/>
      <c r="AM14" s="1119"/>
      <c r="AN14" s="1120"/>
      <c r="AO14" s="284">
        <v>39818</v>
      </c>
      <c r="AP14" s="284">
        <v>806</v>
      </c>
      <c r="AQ14" s="285">
        <v>1649</v>
      </c>
      <c r="AR14" s="286">
        <v>-51.1</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1" t="s">
        <v>527</v>
      </c>
      <c r="AL15" s="1122"/>
      <c r="AM15" s="1122"/>
      <c r="AN15" s="1123"/>
      <c r="AO15" s="284">
        <v>-222830</v>
      </c>
      <c r="AP15" s="284">
        <v>-4509</v>
      </c>
      <c r="AQ15" s="285">
        <v>-5997</v>
      </c>
      <c r="AR15" s="286">
        <v>-24.8</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1" t="s">
        <v>189</v>
      </c>
      <c r="AL16" s="1122"/>
      <c r="AM16" s="1122"/>
      <c r="AN16" s="1123"/>
      <c r="AO16" s="284">
        <v>3129244</v>
      </c>
      <c r="AP16" s="284">
        <v>63316</v>
      </c>
      <c r="AQ16" s="285">
        <v>97102</v>
      </c>
      <c r="AR16" s="286">
        <v>-34.799999999999997</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528</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529</v>
      </c>
      <c r="AP20" s="293" t="s">
        <v>530</v>
      </c>
      <c r="AQ20" s="294" t="s">
        <v>531</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4" t="s">
        <v>532</v>
      </c>
      <c r="AL21" s="1125"/>
      <c r="AM21" s="1125"/>
      <c r="AN21" s="1126"/>
      <c r="AO21" s="297">
        <v>7.16</v>
      </c>
      <c r="AP21" s="298">
        <v>8.91</v>
      </c>
      <c r="AQ21" s="299">
        <v>-1.75</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4" t="s">
        <v>533</v>
      </c>
      <c r="AL22" s="1125"/>
      <c r="AM22" s="1125"/>
      <c r="AN22" s="1126"/>
      <c r="AO22" s="302">
        <v>95.4</v>
      </c>
      <c r="AP22" s="303">
        <v>97.5</v>
      </c>
      <c r="AQ22" s="304">
        <v>-2.1</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5" t="s">
        <v>534</v>
      </c>
      <c r="B26" s="1115"/>
      <c r="C26" s="1115"/>
      <c r="D26" s="1115"/>
      <c r="E26" s="1115"/>
      <c r="F26" s="1115"/>
      <c r="G26" s="1115"/>
      <c r="H26" s="1115"/>
      <c r="I26" s="1115"/>
      <c r="J26" s="1115"/>
      <c r="K26" s="1115"/>
      <c r="L26" s="1115"/>
      <c r="M26" s="1115"/>
      <c r="N26" s="1115"/>
      <c r="O26" s="1115"/>
      <c r="P26" s="1115"/>
      <c r="Q26" s="1115"/>
      <c r="R26" s="1115"/>
      <c r="S26" s="1115"/>
      <c r="T26" s="1115"/>
      <c r="U26" s="1115"/>
      <c r="V26" s="1115"/>
      <c r="W26" s="1115"/>
      <c r="X26" s="1115"/>
      <c r="Y26" s="1115"/>
      <c r="Z26" s="1115"/>
      <c r="AA26" s="1115"/>
      <c r="AB26" s="1115"/>
      <c r="AC26" s="1115"/>
      <c r="AD26" s="1115"/>
      <c r="AE26" s="1115"/>
      <c r="AF26" s="1115"/>
      <c r="AG26" s="1115"/>
      <c r="AH26" s="1115"/>
      <c r="AI26" s="1115"/>
      <c r="AJ26" s="1115"/>
      <c r="AK26" s="1115"/>
      <c r="AL26" s="1115"/>
      <c r="AM26" s="1115"/>
      <c r="AN26" s="1115"/>
      <c r="AO26" s="1115"/>
      <c r="AP26" s="1115"/>
      <c r="AQ26" s="1115"/>
      <c r="AR26" s="1115"/>
      <c r="AS26" s="1115"/>
      <c r="AT26" s="267"/>
    </row>
    <row r="27" spans="1:46" ht="13" x14ac:dyDescent="0.2">
      <c r="A27" s="309"/>
      <c r="AO27" s="262"/>
      <c r="AP27" s="262"/>
      <c r="AQ27" s="262"/>
      <c r="AR27" s="262"/>
      <c r="AS27" s="262"/>
      <c r="AT27" s="262"/>
    </row>
    <row r="28" spans="1:46" ht="16.5" x14ac:dyDescent="0.2">
      <c r="A28" s="263" t="s">
        <v>535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536</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6" t="s">
        <v>515</v>
      </c>
      <c r="AP30" s="272"/>
      <c r="AQ30" s="273" t="s">
        <v>516</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7"/>
      <c r="AP31" s="278" t="s">
        <v>517</v>
      </c>
      <c r="AQ31" s="279" t="s">
        <v>518</v>
      </c>
      <c r="AR31" s="280" t="s">
        <v>519</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2" t="s">
        <v>537</v>
      </c>
      <c r="AL32" s="1133"/>
      <c r="AM32" s="1133"/>
      <c r="AN32" s="1134"/>
      <c r="AO32" s="312">
        <v>1556625</v>
      </c>
      <c r="AP32" s="312">
        <v>31496</v>
      </c>
      <c r="AQ32" s="313">
        <v>55264</v>
      </c>
      <c r="AR32" s="314">
        <v>-43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2" t="s">
        <v>538</v>
      </c>
      <c r="AL33" s="1133"/>
      <c r="AM33" s="1133"/>
      <c r="AN33" s="1134"/>
      <c r="AO33" s="312" t="s">
        <v>523</v>
      </c>
      <c r="AP33" s="312" t="s">
        <v>523</v>
      </c>
      <c r="AQ33" s="313" t="s">
        <v>523</v>
      </c>
      <c r="AR33" s="314" t="s">
        <v>523</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2" t="s">
        <v>539</v>
      </c>
      <c r="AL34" s="1133"/>
      <c r="AM34" s="1133"/>
      <c r="AN34" s="1134"/>
      <c r="AO34" s="312" t="s">
        <v>523</v>
      </c>
      <c r="AP34" s="312" t="s">
        <v>523</v>
      </c>
      <c r="AQ34" s="313">
        <v>19</v>
      </c>
      <c r="AR34" s="314" t="s">
        <v>523</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2" t="s">
        <v>540</v>
      </c>
      <c r="AL35" s="1133"/>
      <c r="AM35" s="1133"/>
      <c r="AN35" s="1134"/>
      <c r="AO35" s="312">
        <v>434393</v>
      </c>
      <c r="AP35" s="312">
        <v>8789</v>
      </c>
      <c r="AQ35" s="313">
        <v>18522</v>
      </c>
      <c r="AR35" s="314">
        <v>-52.5</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2" t="s">
        <v>541</v>
      </c>
      <c r="AL36" s="1133"/>
      <c r="AM36" s="1133"/>
      <c r="AN36" s="1134"/>
      <c r="AO36" s="312">
        <v>30437</v>
      </c>
      <c r="AP36" s="312">
        <v>616</v>
      </c>
      <c r="AQ36" s="313">
        <v>2744</v>
      </c>
      <c r="AR36" s="314">
        <v>-77.599999999999994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2" t="s">
        <v>542</v>
      </c>
      <c r="AL37" s="1133"/>
      <c r="AM37" s="1133"/>
      <c r="AN37" s="1134"/>
      <c r="AO37" s="312" t="s">
        <v>523</v>
      </c>
      <c r="AP37" s="312" t="s">
        <v>523</v>
      </c>
      <c r="AQ37" s="313">
        <v>519</v>
      </c>
      <c r="AR37" s="314" t="s">
        <v>523</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5" t="s">
        <v>543</v>
      </c>
      <c r="AL38" s="1136"/>
      <c r="AM38" s="1136"/>
      <c r="AN38" s="1137"/>
      <c r="AO38" s="315" t="s">
        <v>523</v>
      </c>
      <c r="AP38" s="315" t="s">
        <v>523</v>
      </c>
      <c r="AQ38" s="316">
        <v>4</v>
      </c>
      <c r="AR38" s="304" t="s">
        <v>523</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5" t="s">
        <v>544</v>
      </c>
      <c r="AL39" s="1136"/>
      <c r="AM39" s="1136"/>
      <c r="AN39" s="1137"/>
      <c r="AO39" s="312">
        <v>-4487</v>
      </c>
      <c r="AP39" s="312">
        <v>-91</v>
      </c>
      <c r="AQ39" s="313">
        <v>-3996</v>
      </c>
      <c r="AR39" s="314">
        <v>-97.7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2" t="s">
        <v>545</v>
      </c>
      <c r="AL40" s="1133"/>
      <c r="AM40" s="1133"/>
      <c r="AN40" s="1134"/>
      <c r="AO40" s="312">
        <v>-1483067</v>
      </c>
      <c r="AP40" s="312">
        <v>-30008</v>
      </c>
      <c r="AQ40" s="313">
        <v>-50182</v>
      </c>
      <c r="AR40" s="314">
        <v>-40.200000000000003</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8" t="s">
        <v>300</v>
      </c>
      <c r="AL41" s="1139"/>
      <c r="AM41" s="1139"/>
      <c r="AN41" s="1140"/>
      <c r="AO41" s="312">
        <v>533901</v>
      </c>
      <c r="AP41" s="312">
        <v>10803</v>
      </c>
      <c r="AQ41" s="313">
        <v>22892</v>
      </c>
      <c r="AR41" s="314">
        <v>-52.8</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546</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548</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7" t="s">
        <v>515</v>
      </c>
      <c r="AN49" s="1129" t="s">
        <v>549</v>
      </c>
      <c r="AO49" s="1130"/>
      <c r="AP49" s="1130"/>
      <c r="AQ49" s="1130"/>
      <c r="AR49" s="1131"/>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8"/>
      <c r="AN50" s="328" t="s">
        <v>550</v>
      </c>
      <c r="AO50" s="329" t="s">
        <v>551</v>
      </c>
      <c r="AP50" s="330" t="s">
        <v>552</v>
      </c>
      <c r="AQ50" s="331" t="s">
        <v>553</v>
      </c>
      <c r="AR50" s="332" t="s">
        <v>554</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555</v>
      </c>
      <c r="AL51" s="325"/>
      <c r="AM51" s="333">
        <v>1743586</v>
      </c>
      <c r="AN51" s="334">
        <v>34325</v>
      </c>
      <c r="AO51" s="335">
        <v>-8.9</v>
      </c>
      <c r="AP51" s="336">
        <v>54684</v>
      </c>
      <c r="AQ51" s="337">
        <v>1.1000000000000001</v>
      </c>
      <c r="AR51" s="338">
        <v>-10</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556</v>
      </c>
      <c r="AM52" s="341">
        <v>1248042</v>
      </c>
      <c r="AN52" s="342">
        <v>24569</v>
      </c>
      <c r="AO52" s="343">
        <v>-9.5</v>
      </c>
      <c r="AP52" s="344">
        <v>32829</v>
      </c>
      <c r="AQ52" s="345">
        <v>7.2</v>
      </c>
      <c r="AR52" s="346">
        <v>-16.7</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557</v>
      </c>
      <c r="AL53" s="325"/>
      <c r="AM53" s="333">
        <v>2426156</v>
      </c>
      <c r="AN53" s="334">
        <v>48183</v>
      </c>
      <c r="AO53" s="335">
        <v>40.4</v>
      </c>
      <c r="AP53" s="336">
        <v>62383</v>
      </c>
      <c r="AQ53" s="337">
        <v>14.1</v>
      </c>
      <c r="AR53" s="338">
        <v>26.3</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556</v>
      </c>
      <c r="AM54" s="341">
        <v>1982185</v>
      </c>
      <c r="AN54" s="342">
        <v>39366</v>
      </c>
      <c r="AO54" s="343">
        <v>60.2</v>
      </c>
      <c r="AP54" s="344">
        <v>35325</v>
      </c>
      <c r="AQ54" s="345">
        <v>7.6</v>
      </c>
      <c r="AR54" s="346">
        <v>52.6</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558</v>
      </c>
      <c r="AL55" s="325"/>
      <c r="AM55" s="333">
        <v>4483994</v>
      </c>
      <c r="AN55" s="334">
        <v>89348</v>
      </c>
      <c r="AO55" s="335">
        <v>85.4</v>
      </c>
      <c r="AP55" s="336">
        <v>76347</v>
      </c>
      <c r="AQ55" s="337">
        <v>22.4</v>
      </c>
      <c r="AR55" s="338">
        <v>63</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556</v>
      </c>
      <c r="AM56" s="341">
        <v>3504284</v>
      </c>
      <c r="AN56" s="342">
        <v>69826</v>
      </c>
      <c r="AO56" s="343">
        <v>77.400000000000006</v>
      </c>
      <c r="AP56" s="344">
        <v>41762</v>
      </c>
      <c r="AQ56" s="345">
        <v>18.2</v>
      </c>
      <c r="AR56" s="346">
        <v>59.2</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559</v>
      </c>
      <c r="AL57" s="325"/>
      <c r="AM57" s="333">
        <v>4876212</v>
      </c>
      <c r="AN57" s="334">
        <v>97979</v>
      </c>
      <c r="AO57" s="335">
        <v>9.6999999999999993</v>
      </c>
      <c r="AP57" s="336">
        <v>69604</v>
      </c>
      <c r="AQ57" s="337">
        <v>-8.8000000000000007</v>
      </c>
      <c r="AR57" s="338">
        <v>18.5</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556</v>
      </c>
      <c r="AM58" s="341">
        <v>3303302</v>
      </c>
      <c r="AN58" s="342">
        <v>66374</v>
      </c>
      <c r="AO58" s="343">
        <v>-4.9000000000000004</v>
      </c>
      <c r="AP58" s="344">
        <v>36247</v>
      </c>
      <c r="AQ58" s="345">
        <v>-13.2</v>
      </c>
      <c r="AR58" s="346">
        <v>8.3000000000000007</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560</v>
      </c>
      <c r="AL59" s="325"/>
      <c r="AM59" s="333">
        <v>2003959</v>
      </c>
      <c r="AN59" s="334">
        <v>40547</v>
      </c>
      <c r="AO59" s="335">
        <v>-58.6</v>
      </c>
      <c r="AP59" s="336">
        <v>68410</v>
      </c>
      <c r="AQ59" s="337">
        <v>-1.7</v>
      </c>
      <c r="AR59" s="338">
        <v>-56.9</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556</v>
      </c>
      <c r="AM60" s="341">
        <v>1133337</v>
      </c>
      <c r="AN60" s="342">
        <v>22931</v>
      </c>
      <c r="AO60" s="343">
        <v>-65.5</v>
      </c>
      <c r="AP60" s="344">
        <v>35086</v>
      </c>
      <c r="AQ60" s="345">
        <v>-3.2</v>
      </c>
      <c r="AR60" s="346">
        <v>-62.3</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561</v>
      </c>
      <c r="AL61" s="347"/>
      <c r="AM61" s="348">
        <v>3106781</v>
      </c>
      <c r="AN61" s="349">
        <v>62076</v>
      </c>
      <c r="AO61" s="350">
        <v>13.6</v>
      </c>
      <c r="AP61" s="351">
        <v>66286</v>
      </c>
      <c r="AQ61" s="352">
        <v>5.4</v>
      </c>
      <c r="AR61" s="338">
        <v>8.1999999999999993</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556</v>
      </c>
      <c r="AM62" s="341">
        <v>2234230</v>
      </c>
      <c r="AN62" s="342">
        <v>44613</v>
      </c>
      <c r="AO62" s="343">
        <v>11.5</v>
      </c>
      <c r="AP62" s="344">
        <v>36250</v>
      </c>
      <c r="AQ62" s="345">
        <v>3.3</v>
      </c>
      <c r="AR62" s="346">
        <v>8.1999999999999993</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djIygJMu6QHAcpZ0/eOrTgSfuvok0ghMpCitf1X49G1sQf4M2rS6q1dmCHW6JsfOMG84TgS6HH3eENicXbkbzA==" saltValue="SH4VpxXp9r1Zy+iAKLhoC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8"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563</v>
      </c>
    </row>
    <row r="121" spans="125:125" ht="13.5" hidden="1" customHeight="1" x14ac:dyDescent="0.2">
      <c r="DU121" s="259"/>
    </row>
  </sheetData>
  <sheetProtection algorithmName="SHA-512" hashValue="o2Adkb3ydJTxYu/2oO7Agb+WkDJOVLt3e4jVqTe0d4sEMS5zQyBgvjcXobjuen1veJrrLU0pA6U8sjYjfTieTg==" saltValue="jCFmRVCWNxgCvA3HvBK2V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3"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564</v>
      </c>
    </row>
  </sheetData>
  <sheetProtection algorithmName="SHA-512" hashValue="7lKVUMwQZr2ujgDg24GLeWp7sTLU7q+6PbGnfQ8jUcqtFe3anbXaJekCiboRZUTigKVqX8TiP9LqymPJxQDFUQ==" saltValue="6QU1fd4mWdIKjp7AxZPlk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election activeCell="G49" sqref="G49"/>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565</v>
      </c>
      <c r="G46" s="8" t="s">
        <v>566</v>
      </c>
      <c r="H46" s="8" t="s">
        <v>567</v>
      </c>
      <c r="I46" s="8" t="s">
        <v>568</v>
      </c>
      <c r="J46" s="9" t="s">
        <v>569</v>
      </c>
    </row>
    <row r="47" spans="2:10" ht="57.75" customHeight="1" x14ac:dyDescent="0.2">
      <c r="B47" s="10"/>
      <c r="C47" s="1141" t="s">
        <v>3</v>
      </c>
      <c r="D47" s="1141"/>
      <c r="E47" s="1142"/>
      <c r="F47" s="11">
        <v>69.790000000000006</v>
      </c>
      <c r="G47" s="12">
        <v>65.89</v>
      </c>
      <c r="H47" s="12">
        <v>64.05</v>
      </c>
      <c r="I47" s="12">
        <v>66.83</v>
      </c>
      <c r="J47" s="13">
        <v>66.48</v>
      </c>
    </row>
    <row r="48" spans="2:10" ht="57.75" customHeight="1" x14ac:dyDescent="0.2">
      <c r="B48" s="14"/>
      <c r="C48" s="1143" t="s">
        <v>4</v>
      </c>
      <c r="D48" s="1143"/>
      <c r="E48" s="1144"/>
      <c r="F48" s="15">
        <v>8.8000000000000007</v>
      </c>
      <c r="G48" s="16">
        <v>7.92</v>
      </c>
      <c r="H48" s="16">
        <v>10.9</v>
      </c>
      <c r="I48" s="16">
        <v>10.85</v>
      </c>
      <c r="J48" s="17">
        <v>12.43</v>
      </c>
    </row>
    <row r="49" spans="2:10" ht="57.75" customHeight="1" thickBot="1" x14ac:dyDescent="0.25">
      <c r="B49" s="18"/>
      <c r="C49" s="1145" t="s">
        <v>5</v>
      </c>
      <c r="D49" s="1145"/>
      <c r="E49" s="1146"/>
      <c r="F49" s="19" t="s">
        <v>570</v>
      </c>
      <c r="G49" s="20" t="s">
        <v>571</v>
      </c>
      <c r="H49" s="20" t="s">
        <v>572</v>
      </c>
      <c r="I49" s="20">
        <v>0.86</v>
      </c>
      <c r="J49" s="21" t="s">
        <v>573</v>
      </c>
    </row>
    <row r="50" spans="2:10" ht="13" x14ac:dyDescent="0.2"/>
  </sheetData>
  <sheetProtection algorithmName="SHA-512" hashValue="9KRLACaJ7DYVOYRjMxGHbq/soz44Ti83PaBBLbRRV92rtzx1EzebX9LN14AqsEix0dR8tBA5yjR/lAo6puuFAw==" saltValue="iOH/9WY/SBO4qhpS6te3s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election activeCell="N44" sqref="N44"/>
    </sheetView>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565</v>
      </c>
      <c r="G33" s="29" t="s">
        <v>566</v>
      </c>
      <c r="H33" s="29" t="s">
        <v>567</v>
      </c>
      <c r="I33" s="29" t="s">
        <v>568</v>
      </c>
      <c r="J33" s="30" t="s">
        <v>569</v>
      </c>
      <c r="K33" s="22"/>
      <c r="L33" s="22"/>
      <c r="M33" s="22"/>
      <c r="N33" s="22"/>
      <c r="O33" s="22"/>
      <c r="P33" s="22"/>
    </row>
    <row r="34" spans="1:16" ht="39" customHeight="1" x14ac:dyDescent="0.2">
      <c r="A34" s="22"/>
      <c r="B34" s="31"/>
      <c r="C34" s="1153" t="s">
        <v>574</v>
      </c>
      <c r="D34" s="1153"/>
      <c r="E34" s="1154"/>
      <c r="F34" s="32">
        <v>8.74</v>
      </c>
      <c r="G34" s="33">
        <v>7.88</v>
      </c>
      <c r="H34" s="33">
        <v>10.83</v>
      </c>
      <c r="I34" s="33">
        <v>10.78</v>
      </c>
      <c r="J34" s="34">
        <v>12.36</v>
      </c>
      <c r="K34" s="22"/>
      <c r="L34" s="22"/>
      <c r="M34" s="22"/>
      <c r="N34" s="22"/>
      <c r="O34" s="22"/>
      <c r="P34" s="22"/>
    </row>
    <row r="35" spans="1:16" ht="39" customHeight="1" x14ac:dyDescent="0.2">
      <c r="A35" s="22"/>
      <c r="B35" s="35"/>
      <c r="C35" s="1147" t="s">
        <v>575</v>
      </c>
      <c r="D35" s="1148"/>
      <c r="E35" s="1149"/>
      <c r="F35" s="36">
        <v>0.75</v>
      </c>
      <c r="G35" s="37">
        <v>0.79</v>
      </c>
      <c r="H35" s="37">
        <v>0.19</v>
      </c>
      <c r="I35" s="37">
        <v>0.67</v>
      </c>
      <c r="J35" s="38">
        <v>1.6</v>
      </c>
      <c r="K35" s="22"/>
      <c r="L35" s="22"/>
      <c r="M35" s="22"/>
      <c r="N35" s="22"/>
      <c r="O35" s="22"/>
      <c r="P35" s="22"/>
    </row>
    <row r="36" spans="1:16" ht="39" customHeight="1" x14ac:dyDescent="0.2">
      <c r="A36" s="22"/>
      <c r="B36" s="35"/>
      <c r="C36" s="1147" t="s">
        <v>576</v>
      </c>
      <c r="D36" s="1148"/>
      <c r="E36" s="1149"/>
      <c r="F36" s="36" t="s">
        <v>523</v>
      </c>
      <c r="G36" s="37" t="s">
        <v>523</v>
      </c>
      <c r="H36" s="37">
        <v>0.97</v>
      </c>
      <c r="I36" s="37">
        <v>1.19</v>
      </c>
      <c r="J36" s="38">
        <v>1.54</v>
      </c>
      <c r="K36" s="22"/>
      <c r="L36" s="22"/>
      <c r="M36" s="22"/>
      <c r="N36" s="22"/>
      <c r="O36" s="22"/>
      <c r="P36" s="22"/>
    </row>
    <row r="37" spans="1:16" ht="39" customHeight="1" x14ac:dyDescent="0.2">
      <c r="A37" s="22"/>
      <c r="B37" s="35"/>
      <c r="C37" s="1147" t="s">
        <v>577</v>
      </c>
      <c r="D37" s="1148"/>
      <c r="E37" s="1149"/>
      <c r="F37" s="36">
        <v>2.62</v>
      </c>
      <c r="G37" s="37">
        <v>2.71</v>
      </c>
      <c r="H37" s="37">
        <v>2.2400000000000002</v>
      </c>
      <c r="I37" s="37">
        <v>1.76</v>
      </c>
      <c r="J37" s="38">
        <v>1.46</v>
      </c>
      <c r="K37" s="22"/>
      <c r="L37" s="22"/>
      <c r="M37" s="22"/>
      <c r="N37" s="22"/>
      <c r="O37" s="22"/>
      <c r="P37" s="22"/>
    </row>
    <row r="38" spans="1:16" ht="39" customHeight="1" x14ac:dyDescent="0.2">
      <c r="A38" s="22"/>
      <c r="B38" s="35"/>
      <c r="C38" s="1147" t="s">
        <v>578</v>
      </c>
      <c r="D38" s="1148"/>
      <c r="E38" s="1149"/>
      <c r="F38" s="36" t="s">
        <v>523</v>
      </c>
      <c r="G38" s="37" t="s">
        <v>523</v>
      </c>
      <c r="H38" s="37">
        <v>0.2</v>
      </c>
      <c r="I38" s="37">
        <v>0.3</v>
      </c>
      <c r="J38" s="38">
        <v>0.44</v>
      </c>
      <c r="K38" s="22"/>
      <c r="L38" s="22"/>
      <c r="M38" s="22"/>
      <c r="N38" s="22"/>
      <c r="O38" s="22"/>
      <c r="P38" s="22"/>
    </row>
    <row r="39" spans="1:16" ht="39" customHeight="1" x14ac:dyDescent="0.2">
      <c r="A39" s="22"/>
      <c r="B39" s="35"/>
      <c r="C39" s="1147" t="s">
        <v>579</v>
      </c>
      <c r="D39" s="1148"/>
      <c r="E39" s="1149"/>
      <c r="F39" s="36">
        <v>0.32</v>
      </c>
      <c r="G39" s="37">
        <v>0.31</v>
      </c>
      <c r="H39" s="37">
        <v>0.3</v>
      </c>
      <c r="I39" s="37">
        <v>0.27</v>
      </c>
      <c r="J39" s="38">
        <v>0.27</v>
      </c>
      <c r="K39" s="22"/>
      <c r="L39" s="22"/>
      <c r="M39" s="22"/>
      <c r="N39" s="22"/>
      <c r="O39" s="22"/>
      <c r="P39" s="22"/>
    </row>
    <row r="40" spans="1:16" ht="39" customHeight="1" x14ac:dyDescent="0.2">
      <c r="A40" s="22"/>
      <c r="B40" s="35"/>
      <c r="C40" s="1147" t="s">
        <v>580</v>
      </c>
      <c r="D40" s="1148"/>
      <c r="E40" s="1149"/>
      <c r="F40" s="36">
        <v>0.49</v>
      </c>
      <c r="G40" s="37">
        <v>0.19</v>
      </c>
      <c r="H40" s="37">
        <v>1.08</v>
      </c>
      <c r="I40" s="37">
        <v>0.85</v>
      </c>
      <c r="J40" s="38">
        <v>0.19</v>
      </c>
      <c r="K40" s="22"/>
      <c r="L40" s="22"/>
      <c r="M40" s="22"/>
      <c r="N40" s="22"/>
      <c r="O40" s="22"/>
      <c r="P40" s="22"/>
    </row>
    <row r="41" spans="1:16" ht="39" customHeight="1" x14ac:dyDescent="0.2">
      <c r="A41" s="22"/>
      <c r="B41" s="35"/>
      <c r="C41" s="1147" t="s">
        <v>581</v>
      </c>
      <c r="D41" s="1148"/>
      <c r="E41" s="1149"/>
      <c r="F41" s="36">
        <v>0.05</v>
      </c>
      <c r="G41" s="37">
        <v>0.03</v>
      </c>
      <c r="H41" s="37">
        <v>0.06</v>
      </c>
      <c r="I41" s="37">
        <v>0.06</v>
      </c>
      <c r="J41" s="38">
        <v>0.06</v>
      </c>
      <c r="K41" s="22"/>
      <c r="L41" s="22"/>
      <c r="M41" s="22"/>
      <c r="N41" s="22"/>
      <c r="O41" s="22"/>
      <c r="P41" s="22"/>
    </row>
    <row r="42" spans="1:16" ht="39" customHeight="1" x14ac:dyDescent="0.2">
      <c r="A42" s="22"/>
      <c r="B42" s="39"/>
      <c r="C42" s="1147" t="s">
        <v>582</v>
      </c>
      <c r="D42" s="1148"/>
      <c r="E42" s="1149"/>
      <c r="F42" s="36" t="s">
        <v>523</v>
      </c>
      <c r="G42" s="37" t="s">
        <v>523</v>
      </c>
      <c r="H42" s="37" t="s">
        <v>523</v>
      </c>
      <c r="I42" s="37" t="s">
        <v>523</v>
      </c>
      <c r="J42" s="38" t="s">
        <v>523</v>
      </c>
      <c r="K42" s="22"/>
      <c r="L42" s="22"/>
      <c r="M42" s="22"/>
      <c r="N42" s="22"/>
      <c r="O42" s="22"/>
      <c r="P42" s="22"/>
    </row>
    <row r="43" spans="1:16" ht="39" customHeight="1" thickBot="1" x14ac:dyDescent="0.25">
      <c r="A43" s="22"/>
      <c r="B43" s="40"/>
      <c r="C43" s="1150" t="s">
        <v>583</v>
      </c>
      <c r="D43" s="1151"/>
      <c r="E43" s="1152"/>
      <c r="F43" s="41">
        <v>0.35</v>
      </c>
      <c r="G43" s="42">
        <v>0.34</v>
      </c>
      <c r="H43" s="42">
        <v>0.18</v>
      </c>
      <c r="I43" s="42">
        <v>0.08</v>
      </c>
      <c r="J43" s="43">
        <v>0.05</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Y6FmpKNJDiscQZ718mO34qqgCNItBzUIxcVNmtNQf2ilFOj4q502To6IZWUrHwPgWLFVO/81xJXWLdOyz5CYzA==" saltValue="xRaEeNgyIL6grvXkO2pT8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election activeCell="T55" sqref="T55"/>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2">
      <c r="A45" s="48"/>
      <c r="B45" s="1155" t="s">
        <v>10</v>
      </c>
      <c r="C45" s="1156"/>
      <c r="D45" s="58"/>
      <c r="E45" s="1161" t="s">
        <v>11</v>
      </c>
      <c r="F45" s="1161"/>
      <c r="G45" s="1161"/>
      <c r="H45" s="1161"/>
      <c r="I45" s="1161"/>
      <c r="J45" s="1162"/>
      <c r="K45" s="59">
        <v>1374</v>
      </c>
      <c r="L45" s="60">
        <v>1336</v>
      </c>
      <c r="M45" s="60">
        <v>1355</v>
      </c>
      <c r="N45" s="60">
        <v>1441</v>
      </c>
      <c r="O45" s="61">
        <v>1557</v>
      </c>
      <c r="P45" s="48"/>
      <c r="Q45" s="48"/>
      <c r="R45" s="48"/>
      <c r="S45" s="48"/>
      <c r="T45" s="48"/>
      <c r="U45" s="48"/>
    </row>
    <row r="46" spans="1:21" ht="30.75" customHeight="1" x14ac:dyDescent="0.2">
      <c r="A46" s="48"/>
      <c r="B46" s="1157"/>
      <c r="C46" s="1158"/>
      <c r="D46" s="62"/>
      <c r="E46" s="1163" t="s">
        <v>12</v>
      </c>
      <c r="F46" s="1163"/>
      <c r="G46" s="1163"/>
      <c r="H46" s="1163"/>
      <c r="I46" s="1163"/>
      <c r="J46" s="1164"/>
      <c r="K46" s="63" t="s">
        <v>523</v>
      </c>
      <c r="L46" s="64" t="s">
        <v>523</v>
      </c>
      <c r="M46" s="64" t="s">
        <v>523</v>
      </c>
      <c r="N46" s="64" t="s">
        <v>523</v>
      </c>
      <c r="O46" s="65" t="s">
        <v>523</v>
      </c>
      <c r="P46" s="48"/>
      <c r="Q46" s="48"/>
      <c r="R46" s="48"/>
      <c r="S46" s="48"/>
      <c r="T46" s="48"/>
      <c r="U46" s="48"/>
    </row>
    <row r="47" spans="1:21" ht="30.75" customHeight="1" x14ac:dyDescent="0.2">
      <c r="A47" s="48"/>
      <c r="B47" s="1157"/>
      <c r="C47" s="1158"/>
      <c r="D47" s="62"/>
      <c r="E47" s="1163" t="s">
        <v>13</v>
      </c>
      <c r="F47" s="1163"/>
      <c r="G47" s="1163"/>
      <c r="H47" s="1163"/>
      <c r="I47" s="1163"/>
      <c r="J47" s="1164"/>
      <c r="K47" s="63" t="s">
        <v>523</v>
      </c>
      <c r="L47" s="64" t="s">
        <v>523</v>
      </c>
      <c r="M47" s="64" t="s">
        <v>523</v>
      </c>
      <c r="N47" s="64" t="s">
        <v>523</v>
      </c>
      <c r="O47" s="65" t="s">
        <v>523</v>
      </c>
      <c r="P47" s="48"/>
      <c r="Q47" s="48"/>
      <c r="R47" s="48"/>
      <c r="S47" s="48"/>
      <c r="T47" s="48"/>
      <c r="U47" s="48"/>
    </row>
    <row r="48" spans="1:21" ht="30.75" customHeight="1" x14ac:dyDescent="0.2">
      <c r="A48" s="48"/>
      <c r="B48" s="1157"/>
      <c r="C48" s="1158"/>
      <c r="D48" s="62"/>
      <c r="E48" s="1163" t="s">
        <v>14</v>
      </c>
      <c r="F48" s="1163"/>
      <c r="G48" s="1163"/>
      <c r="H48" s="1163"/>
      <c r="I48" s="1163"/>
      <c r="J48" s="1164"/>
      <c r="K48" s="63">
        <v>439</v>
      </c>
      <c r="L48" s="64">
        <v>444</v>
      </c>
      <c r="M48" s="64">
        <v>433</v>
      </c>
      <c r="N48" s="64">
        <v>428</v>
      </c>
      <c r="O48" s="65">
        <v>434</v>
      </c>
      <c r="P48" s="48"/>
      <c r="Q48" s="48"/>
      <c r="R48" s="48"/>
      <c r="S48" s="48"/>
      <c r="T48" s="48"/>
      <c r="U48" s="48"/>
    </row>
    <row r="49" spans="1:21" ht="30.75" customHeight="1" x14ac:dyDescent="0.2">
      <c r="A49" s="48"/>
      <c r="B49" s="1157"/>
      <c r="C49" s="1158"/>
      <c r="D49" s="62"/>
      <c r="E49" s="1163" t="s">
        <v>15</v>
      </c>
      <c r="F49" s="1163"/>
      <c r="G49" s="1163"/>
      <c r="H49" s="1163"/>
      <c r="I49" s="1163"/>
      <c r="J49" s="1164"/>
      <c r="K49" s="63">
        <v>68</v>
      </c>
      <c r="L49" s="64">
        <v>69</v>
      </c>
      <c r="M49" s="64">
        <v>28</v>
      </c>
      <c r="N49" s="64">
        <v>30</v>
      </c>
      <c r="O49" s="65">
        <v>30</v>
      </c>
      <c r="P49" s="48"/>
      <c r="Q49" s="48"/>
      <c r="R49" s="48"/>
      <c r="S49" s="48"/>
      <c r="T49" s="48"/>
      <c r="U49" s="48"/>
    </row>
    <row r="50" spans="1:21" ht="30.75" customHeight="1" x14ac:dyDescent="0.2">
      <c r="A50" s="48"/>
      <c r="B50" s="1157"/>
      <c r="C50" s="1158"/>
      <c r="D50" s="62"/>
      <c r="E50" s="1163" t="s">
        <v>16</v>
      </c>
      <c r="F50" s="1163"/>
      <c r="G50" s="1163"/>
      <c r="H50" s="1163"/>
      <c r="I50" s="1163"/>
      <c r="J50" s="1164"/>
      <c r="K50" s="63">
        <v>0</v>
      </c>
      <c r="L50" s="64">
        <v>0</v>
      </c>
      <c r="M50" s="64" t="s">
        <v>523</v>
      </c>
      <c r="N50" s="64" t="s">
        <v>523</v>
      </c>
      <c r="O50" s="65" t="s">
        <v>523</v>
      </c>
      <c r="P50" s="48"/>
      <c r="Q50" s="48"/>
      <c r="R50" s="48"/>
      <c r="S50" s="48"/>
      <c r="T50" s="48"/>
      <c r="U50" s="48"/>
    </row>
    <row r="51" spans="1:21" ht="30.75" customHeight="1" x14ac:dyDescent="0.2">
      <c r="A51" s="48"/>
      <c r="B51" s="1159"/>
      <c r="C51" s="1160"/>
      <c r="D51" s="66"/>
      <c r="E51" s="1163" t="s">
        <v>17</v>
      </c>
      <c r="F51" s="1163"/>
      <c r="G51" s="1163"/>
      <c r="H51" s="1163"/>
      <c r="I51" s="1163"/>
      <c r="J51" s="1164"/>
      <c r="K51" s="63" t="s">
        <v>523</v>
      </c>
      <c r="L51" s="64" t="s">
        <v>523</v>
      </c>
      <c r="M51" s="64" t="s">
        <v>523</v>
      </c>
      <c r="N51" s="64" t="s">
        <v>523</v>
      </c>
      <c r="O51" s="65" t="s">
        <v>523</v>
      </c>
      <c r="P51" s="48"/>
      <c r="Q51" s="48"/>
      <c r="R51" s="48"/>
      <c r="S51" s="48"/>
      <c r="T51" s="48"/>
      <c r="U51" s="48"/>
    </row>
    <row r="52" spans="1:21" ht="30.75" customHeight="1" x14ac:dyDescent="0.2">
      <c r="A52" s="48"/>
      <c r="B52" s="1165" t="s">
        <v>18</v>
      </c>
      <c r="C52" s="1166"/>
      <c r="D52" s="66"/>
      <c r="E52" s="1163" t="s">
        <v>19</v>
      </c>
      <c r="F52" s="1163"/>
      <c r="G52" s="1163"/>
      <c r="H52" s="1163"/>
      <c r="I52" s="1163"/>
      <c r="J52" s="1164"/>
      <c r="K52" s="63">
        <v>1500</v>
      </c>
      <c r="L52" s="64">
        <v>1447</v>
      </c>
      <c r="M52" s="64">
        <v>1441</v>
      </c>
      <c r="N52" s="64">
        <v>1467</v>
      </c>
      <c r="O52" s="65">
        <v>1487</v>
      </c>
      <c r="P52" s="48"/>
      <c r="Q52" s="48"/>
      <c r="R52" s="48"/>
      <c r="S52" s="48"/>
      <c r="T52" s="48"/>
      <c r="U52" s="48"/>
    </row>
    <row r="53" spans="1:21" ht="30.75" customHeight="1" thickBot="1" x14ac:dyDescent="0.25">
      <c r="A53" s="48"/>
      <c r="B53" s="1167" t="s">
        <v>20</v>
      </c>
      <c r="C53" s="1168"/>
      <c r="D53" s="67"/>
      <c r="E53" s="1169" t="s">
        <v>21</v>
      </c>
      <c r="F53" s="1169"/>
      <c r="G53" s="1169"/>
      <c r="H53" s="1169"/>
      <c r="I53" s="1169"/>
      <c r="J53" s="1170"/>
      <c r="K53" s="68">
        <v>381</v>
      </c>
      <c r="L53" s="69">
        <v>402</v>
      </c>
      <c r="M53" s="69">
        <v>375</v>
      </c>
      <c r="N53" s="69">
        <v>432</v>
      </c>
      <c r="O53" s="70">
        <v>534</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24</v>
      </c>
      <c r="C56" s="73"/>
      <c r="D56" s="73"/>
      <c r="E56" s="73"/>
      <c r="F56" s="73"/>
      <c r="G56" s="73"/>
      <c r="H56" s="73"/>
      <c r="I56" s="73"/>
      <c r="J56" s="73"/>
      <c r="K56" s="74"/>
      <c r="L56" s="74"/>
      <c r="M56" s="74"/>
      <c r="N56" s="74"/>
      <c r="O56" s="75" t="s">
        <v>584</v>
      </c>
      <c r="P56" s="48"/>
      <c r="Q56" s="48"/>
      <c r="R56" s="48"/>
      <c r="S56" s="48"/>
      <c r="T56" s="48"/>
      <c r="U56" s="48"/>
    </row>
    <row r="57" spans="1:21" ht="31.5" customHeight="1" thickBot="1" x14ac:dyDescent="0.3">
      <c r="A57" s="48"/>
      <c r="B57" s="76"/>
      <c r="C57" s="77"/>
      <c r="D57" s="77"/>
      <c r="E57" s="78"/>
      <c r="F57" s="78"/>
      <c r="G57" s="78"/>
      <c r="H57" s="78"/>
      <c r="I57" s="78"/>
      <c r="J57" s="79" t="s">
        <v>2</v>
      </c>
      <c r="K57" s="80" t="s">
        <v>585</v>
      </c>
      <c r="L57" s="81" t="s">
        <v>586</v>
      </c>
      <c r="M57" s="81" t="s">
        <v>587</v>
      </c>
      <c r="N57" s="81" t="s">
        <v>588</v>
      </c>
      <c r="O57" s="82" t="s">
        <v>589</v>
      </c>
      <c r="P57" s="48"/>
      <c r="Q57" s="48"/>
      <c r="R57" s="48"/>
      <c r="S57" s="48"/>
      <c r="T57" s="48"/>
      <c r="U57" s="48"/>
    </row>
    <row r="58" spans="1:21" ht="31.5" customHeight="1" x14ac:dyDescent="0.2">
      <c r="B58" s="1171" t="s">
        <v>25</v>
      </c>
      <c r="C58" s="1172"/>
      <c r="D58" s="1177" t="s">
        <v>26</v>
      </c>
      <c r="E58" s="1178"/>
      <c r="F58" s="1178"/>
      <c r="G58" s="1178"/>
      <c r="H58" s="1178"/>
      <c r="I58" s="1178"/>
      <c r="J58" s="1179"/>
      <c r="K58" s="83"/>
      <c r="L58" s="84"/>
      <c r="M58" s="84"/>
      <c r="N58" s="84"/>
      <c r="O58" s="85"/>
    </row>
    <row r="59" spans="1:21" ht="31.5" customHeight="1" x14ac:dyDescent="0.2">
      <c r="B59" s="1173"/>
      <c r="C59" s="1174"/>
      <c r="D59" s="1180" t="s">
        <v>27</v>
      </c>
      <c r="E59" s="1181"/>
      <c r="F59" s="1181"/>
      <c r="G59" s="1181"/>
      <c r="H59" s="1181"/>
      <c r="I59" s="1181"/>
      <c r="J59" s="1182"/>
      <c r="K59" s="86"/>
      <c r="L59" s="87"/>
      <c r="M59" s="87"/>
      <c r="N59" s="87"/>
      <c r="O59" s="88"/>
    </row>
    <row r="60" spans="1:21" ht="31.5" customHeight="1" thickBot="1" x14ac:dyDescent="0.25">
      <c r="B60" s="1175"/>
      <c r="C60" s="1176"/>
      <c r="D60" s="1183" t="s">
        <v>28</v>
      </c>
      <c r="E60" s="1184"/>
      <c r="F60" s="1184"/>
      <c r="G60" s="1184"/>
      <c r="H60" s="1184"/>
      <c r="I60" s="1184"/>
      <c r="J60" s="1185"/>
      <c r="K60" s="89"/>
      <c r="L60" s="90"/>
      <c r="M60" s="90"/>
      <c r="N60" s="90"/>
      <c r="O60" s="91"/>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Y90UipCZTZrHtLxmQ4PjkNT90U+qlBcXN6TnUOFyYTCpnoHghzufJaWObYCM/NEaSZcFTEu4KHL/1IPpIdPYw==" saltValue="6R62nnK/+Zgjjtc4rQXIL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election activeCell="S47" sqref="S47"/>
    </sheetView>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3">
      <c r="B40" s="98" t="s">
        <v>9</v>
      </c>
      <c r="C40" s="99"/>
      <c r="D40" s="99"/>
      <c r="E40" s="100"/>
      <c r="F40" s="100"/>
      <c r="G40" s="100"/>
      <c r="H40" s="101" t="s">
        <v>2</v>
      </c>
      <c r="I40" s="102" t="s">
        <v>565</v>
      </c>
      <c r="J40" s="103" t="s">
        <v>566</v>
      </c>
      <c r="K40" s="103" t="s">
        <v>567</v>
      </c>
      <c r="L40" s="103" t="s">
        <v>568</v>
      </c>
      <c r="M40" s="104" t="s">
        <v>569</v>
      </c>
    </row>
    <row r="41" spans="2:13" ht="27.75" customHeight="1" x14ac:dyDescent="0.2">
      <c r="B41" s="1186" t="s">
        <v>31</v>
      </c>
      <c r="C41" s="1187"/>
      <c r="D41" s="105"/>
      <c r="E41" s="1192" t="s">
        <v>32</v>
      </c>
      <c r="F41" s="1192"/>
      <c r="G41" s="1192"/>
      <c r="H41" s="1193"/>
      <c r="I41" s="355">
        <v>14040</v>
      </c>
      <c r="J41" s="356">
        <v>14466</v>
      </c>
      <c r="K41" s="356">
        <v>16520</v>
      </c>
      <c r="L41" s="356">
        <v>18916</v>
      </c>
      <c r="M41" s="357">
        <v>18661</v>
      </c>
    </row>
    <row r="42" spans="2:13" ht="27.75" customHeight="1" x14ac:dyDescent="0.2">
      <c r="B42" s="1188"/>
      <c r="C42" s="1189"/>
      <c r="D42" s="106"/>
      <c r="E42" s="1194" t="s">
        <v>33</v>
      </c>
      <c r="F42" s="1194"/>
      <c r="G42" s="1194"/>
      <c r="H42" s="1195"/>
      <c r="I42" s="358">
        <v>3</v>
      </c>
      <c r="J42" s="359">
        <v>2</v>
      </c>
      <c r="K42" s="359" t="s">
        <v>523</v>
      </c>
      <c r="L42" s="359" t="s">
        <v>523</v>
      </c>
      <c r="M42" s="360" t="s">
        <v>523</v>
      </c>
    </row>
    <row r="43" spans="2:13" ht="27.75" customHeight="1" x14ac:dyDescent="0.2">
      <c r="B43" s="1188"/>
      <c r="C43" s="1189"/>
      <c r="D43" s="106"/>
      <c r="E43" s="1194" t="s">
        <v>34</v>
      </c>
      <c r="F43" s="1194"/>
      <c r="G43" s="1194"/>
      <c r="H43" s="1195"/>
      <c r="I43" s="358">
        <v>6059</v>
      </c>
      <c r="J43" s="359">
        <v>5865</v>
      </c>
      <c r="K43" s="359">
        <v>5689</v>
      </c>
      <c r="L43" s="359">
        <v>5399</v>
      </c>
      <c r="M43" s="360">
        <v>5173</v>
      </c>
    </row>
    <row r="44" spans="2:13" ht="27.75" customHeight="1" x14ac:dyDescent="0.2">
      <c r="B44" s="1188"/>
      <c r="C44" s="1189"/>
      <c r="D44" s="106"/>
      <c r="E44" s="1194" t="s">
        <v>35</v>
      </c>
      <c r="F44" s="1194"/>
      <c r="G44" s="1194"/>
      <c r="H44" s="1195"/>
      <c r="I44" s="358">
        <v>168</v>
      </c>
      <c r="J44" s="359">
        <v>134</v>
      </c>
      <c r="K44" s="359">
        <v>117</v>
      </c>
      <c r="L44" s="359">
        <v>170</v>
      </c>
      <c r="M44" s="360">
        <v>149</v>
      </c>
    </row>
    <row r="45" spans="2:13" ht="27.75" customHeight="1" x14ac:dyDescent="0.2">
      <c r="B45" s="1188"/>
      <c r="C45" s="1189"/>
      <c r="D45" s="106"/>
      <c r="E45" s="1194" t="s">
        <v>36</v>
      </c>
      <c r="F45" s="1194"/>
      <c r="G45" s="1194"/>
      <c r="H45" s="1195"/>
      <c r="I45" s="358">
        <v>2743</v>
      </c>
      <c r="J45" s="359">
        <v>2665</v>
      </c>
      <c r="K45" s="359">
        <v>2711</v>
      </c>
      <c r="L45" s="359">
        <v>2614</v>
      </c>
      <c r="M45" s="360">
        <v>2548</v>
      </c>
    </row>
    <row r="46" spans="2:13" ht="27.75" customHeight="1" x14ac:dyDescent="0.2">
      <c r="B46" s="1188"/>
      <c r="C46" s="1189"/>
      <c r="D46" s="107"/>
      <c r="E46" s="1194" t="s">
        <v>37</v>
      </c>
      <c r="F46" s="1194"/>
      <c r="G46" s="1194"/>
      <c r="H46" s="1195"/>
      <c r="I46" s="358">
        <v>9</v>
      </c>
      <c r="J46" s="359">
        <v>11</v>
      </c>
      <c r="K46" s="359">
        <v>16</v>
      </c>
      <c r="L46" s="359">
        <v>4</v>
      </c>
      <c r="M46" s="360">
        <v>11</v>
      </c>
    </row>
    <row r="47" spans="2:13" ht="27.75" customHeight="1" x14ac:dyDescent="0.2">
      <c r="B47" s="1188"/>
      <c r="C47" s="1189"/>
      <c r="D47" s="108"/>
      <c r="E47" s="1196" t="s">
        <v>38</v>
      </c>
      <c r="F47" s="1197"/>
      <c r="G47" s="1197"/>
      <c r="H47" s="1198"/>
      <c r="I47" s="358" t="s">
        <v>523</v>
      </c>
      <c r="J47" s="359" t="s">
        <v>523</v>
      </c>
      <c r="K47" s="359" t="s">
        <v>523</v>
      </c>
      <c r="L47" s="359" t="s">
        <v>523</v>
      </c>
      <c r="M47" s="360" t="s">
        <v>523</v>
      </c>
    </row>
    <row r="48" spans="2:13" ht="27.75" customHeight="1" x14ac:dyDescent="0.2">
      <c r="B48" s="1188"/>
      <c r="C48" s="1189"/>
      <c r="D48" s="106"/>
      <c r="E48" s="1194" t="s">
        <v>39</v>
      </c>
      <c r="F48" s="1194"/>
      <c r="G48" s="1194"/>
      <c r="H48" s="1195"/>
      <c r="I48" s="358" t="s">
        <v>523</v>
      </c>
      <c r="J48" s="359" t="s">
        <v>523</v>
      </c>
      <c r="K48" s="359" t="s">
        <v>523</v>
      </c>
      <c r="L48" s="359" t="s">
        <v>523</v>
      </c>
      <c r="M48" s="360" t="s">
        <v>523</v>
      </c>
    </row>
    <row r="49" spans="2:13" ht="27.75" customHeight="1" x14ac:dyDescent="0.2">
      <c r="B49" s="1190"/>
      <c r="C49" s="1191"/>
      <c r="D49" s="106"/>
      <c r="E49" s="1194" t="s">
        <v>40</v>
      </c>
      <c r="F49" s="1194"/>
      <c r="G49" s="1194"/>
      <c r="H49" s="1195"/>
      <c r="I49" s="358" t="s">
        <v>523</v>
      </c>
      <c r="J49" s="359" t="s">
        <v>523</v>
      </c>
      <c r="K49" s="359" t="s">
        <v>523</v>
      </c>
      <c r="L49" s="359" t="s">
        <v>523</v>
      </c>
      <c r="M49" s="360" t="s">
        <v>523</v>
      </c>
    </row>
    <row r="50" spans="2:13" ht="27.75" customHeight="1" x14ac:dyDescent="0.2">
      <c r="B50" s="1199" t="s">
        <v>41</v>
      </c>
      <c r="C50" s="1200"/>
      <c r="D50" s="109"/>
      <c r="E50" s="1194" t="s">
        <v>42</v>
      </c>
      <c r="F50" s="1194"/>
      <c r="G50" s="1194"/>
      <c r="H50" s="1195"/>
      <c r="I50" s="358">
        <v>14148</v>
      </c>
      <c r="J50" s="359">
        <v>13608</v>
      </c>
      <c r="K50" s="359">
        <v>13660</v>
      </c>
      <c r="L50" s="359">
        <v>14618</v>
      </c>
      <c r="M50" s="360">
        <v>15023</v>
      </c>
    </row>
    <row r="51" spans="2:13" ht="27.75" customHeight="1" x14ac:dyDescent="0.2">
      <c r="B51" s="1188"/>
      <c r="C51" s="1189"/>
      <c r="D51" s="106"/>
      <c r="E51" s="1194" t="s">
        <v>43</v>
      </c>
      <c r="F51" s="1194"/>
      <c r="G51" s="1194"/>
      <c r="H51" s="1195"/>
      <c r="I51" s="358">
        <v>36</v>
      </c>
      <c r="J51" s="359">
        <v>15</v>
      </c>
      <c r="K51" s="359">
        <v>11</v>
      </c>
      <c r="L51" s="359">
        <v>8</v>
      </c>
      <c r="M51" s="360">
        <v>4</v>
      </c>
    </row>
    <row r="52" spans="2:13" ht="27.75" customHeight="1" x14ac:dyDescent="0.2">
      <c r="B52" s="1190"/>
      <c r="C52" s="1191"/>
      <c r="D52" s="106"/>
      <c r="E52" s="1194" t="s">
        <v>44</v>
      </c>
      <c r="F52" s="1194"/>
      <c r="G52" s="1194"/>
      <c r="H52" s="1195"/>
      <c r="I52" s="358">
        <v>16060</v>
      </c>
      <c r="J52" s="359">
        <v>16064</v>
      </c>
      <c r="K52" s="359">
        <v>17406</v>
      </c>
      <c r="L52" s="359">
        <v>18712</v>
      </c>
      <c r="M52" s="360">
        <v>18233</v>
      </c>
    </row>
    <row r="53" spans="2:13" ht="27.75" customHeight="1" thickBot="1" x14ac:dyDescent="0.25">
      <c r="B53" s="1201" t="s">
        <v>45</v>
      </c>
      <c r="C53" s="1202"/>
      <c r="D53" s="110"/>
      <c r="E53" s="1203" t="s">
        <v>46</v>
      </c>
      <c r="F53" s="1203"/>
      <c r="G53" s="1203"/>
      <c r="H53" s="1204"/>
      <c r="I53" s="361">
        <v>-7221</v>
      </c>
      <c r="J53" s="362">
        <v>-6545</v>
      </c>
      <c r="K53" s="362">
        <v>-6024</v>
      </c>
      <c r="L53" s="362">
        <v>-6234</v>
      </c>
      <c r="M53" s="363">
        <v>-6719</v>
      </c>
    </row>
    <row r="54" spans="2:13" ht="27.75" customHeight="1" x14ac:dyDescent="0.25">
      <c r="B54" s="111" t="s">
        <v>47</v>
      </c>
      <c r="C54" s="112"/>
      <c r="D54" s="112"/>
      <c r="E54" s="113"/>
      <c r="F54" s="113"/>
      <c r="G54" s="113"/>
      <c r="H54" s="113"/>
      <c r="I54" s="114"/>
      <c r="J54" s="114"/>
      <c r="K54" s="114"/>
      <c r="L54" s="114"/>
      <c r="M54" s="114"/>
    </row>
    <row r="55" spans="2:13" ht="13" x14ac:dyDescent="0.2"/>
  </sheetData>
  <sheetProtection algorithmName="SHA-512" hashValue="lCBf5GCF3tnmy2mPMTLYXOuzzrPMH1iKkj7z2/qUrCVYpsqawf24mnd9LilC8JF55eBdQZat4DrgyN1iVr/UDw==" saltValue="heGLy2n2+/X8x9ODMa+ec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16" zoomScale="70" zoomScaleNormal="70" zoomScaleSheetLayoutView="100" workbookViewId="0">
      <selection activeCell="L55" sqref="L55"/>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48</v>
      </c>
    </row>
    <row r="54" spans="2:8" ht="29.25" customHeight="1" thickBot="1" x14ac:dyDescent="0.35">
      <c r="B54" s="116" t="s">
        <v>1</v>
      </c>
      <c r="C54" s="117"/>
      <c r="D54" s="117"/>
      <c r="E54" s="118" t="s">
        <v>2</v>
      </c>
      <c r="F54" s="119" t="s">
        <v>567</v>
      </c>
      <c r="G54" s="119" t="s">
        <v>568</v>
      </c>
      <c r="H54" s="120" t="s">
        <v>569</v>
      </c>
    </row>
    <row r="55" spans="2:8" ht="52.5" customHeight="1" x14ac:dyDescent="0.2">
      <c r="B55" s="121"/>
      <c r="C55" s="1213" t="s">
        <v>49</v>
      </c>
      <c r="D55" s="1213"/>
      <c r="E55" s="1214"/>
      <c r="F55" s="122">
        <v>7590</v>
      </c>
      <c r="G55" s="122">
        <v>8285</v>
      </c>
      <c r="H55" s="123">
        <v>8058</v>
      </c>
    </row>
    <row r="56" spans="2:8" ht="52.5" customHeight="1" x14ac:dyDescent="0.2">
      <c r="B56" s="124"/>
      <c r="C56" s="1215" t="s">
        <v>50</v>
      </c>
      <c r="D56" s="1215"/>
      <c r="E56" s="1216"/>
      <c r="F56" s="125">
        <v>506</v>
      </c>
      <c r="G56" s="125">
        <v>730</v>
      </c>
      <c r="H56" s="126">
        <v>730</v>
      </c>
    </row>
    <row r="57" spans="2:8" ht="53.25" customHeight="1" x14ac:dyDescent="0.2">
      <c r="B57" s="124"/>
      <c r="C57" s="1217" t="s">
        <v>51</v>
      </c>
      <c r="D57" s="1217"/>
      <c r="E57" s="1218"/>
      <c r="F57" s="127">
        <v>2273</v>
      </c>
      <c r="G57" s="127">
        <v>1969</v>
      </c>
      <c r="H57" s="128">
        <v>1936</v>
      </c>
    </row>
    <row r="58" spans="2:8" ht="45.75" customHeight="1" x14ac:dyDescent="0.2">
      <c r="B58" s="129"/>
      <c r="C58" s="1205" t="s">
        <v>590</v>
      </c>
      <c r="D58" s="1206"/>
      <c r="E58" s="1207"/>
      <c r="F58" s="130">
        <v>656</v>
      </c>
      <c r="G58" s="130">
        <v>656</v>
      </c>
      <c r="H58" s="131">
        <v>657</v>
      </c>
    </row>
    <row r="59" spans="2:8" ht="45.75" customHeight="1" x14ac:dyDescent="0.2">
      <c r="B59" s="129"/>
      <c r="C59" s="1205" t="s">
        <v>591</v>
      </c>
      <c r="D59" s="1206"/>
      <c r="E59" s="1207"/>
      <c r="F59" s="130">
        <v>379</v>
      </c>
      <c r="G59" s="130">
        <v>380</v>
      </c>
      <c r="H59" s="131">
        <v>380</v>
      </c>
    </row>
    <row r="60" spans="2:8" ht="45.75" customHeight="1" x14ac:dyDescent="0.2">
      <c r="B60" s="129"/>
      <c r="C60" s="1205" t="s">
        <v>592</v>
      </c>
      <c r="D60" s="1206"/>
      <c r="E60" s="1207"/>
      <c r="F60" s="130">
        <v>369</v>
      </c>
      <c r="G60" s="130">
        <v>339</v>
      </c>
      <c r="H60" s="131">
        <v>269</v>
      </c>
    </row>
    <row r="61" spans="2:8" ht="45.75" customHeight="1" x14ac:dyDescent="0.2">
      <c r="B61" s="129"/>
      <c r="C61" s="1205" t="s">
        <v>593</v>
      </c>
      <c r="D61" s="1206"/>
      <c r="E61" s="1207"/>
      <c r="F61" s="130">
        <v>499</v>
      </c>
      <c r="G61" s="130">
        <v>200</v>
      </c>
      <c r="H61" s="131">
        <v>200</v>
      </c>
    </row>
    <row r="62" spans="2:8" ht="45.75" customHeight="1" thickBot="1" x14ac:dyDescent="0.25">
      <c r="B62" s="132"/>
      <c r="C62" s="1208" t="s">
        <v>594</v>
      </c>
      <c r="D62" s="1209"/>
      <c r="E62" s="1210"/>
      <c r="F62" s="133">
        <v>126</v>
      </c>
      <c r="G62" s="133">
        <v>126</v>
      </c>
      <c r="H62" s="134">
        <v>126</v>
      </c>
    </row>
    <row r="63" spans="2:8" ht="52.5" customHeight="1" thickBot="1" x14ac:dyDescent="0.25">
      <c r="B63" s="135"/>
      <c r="C63" s="1211" t="s">
        <v>52</v>
      </c>
      <c r="D63" s="1211"/>
      <c r="E63" s="1212"/>
      <c r="F63" s="136">
        <v>10369</v>
      </c>
      <c r="G63" s="136">
        <v>10985</v>
      </c>
      <c r="H63" s="137">
        <v>10724</v>
      </c>
    </row>
    <row r="64" spans="2:8" ht="13" x14ac:dyDescent="0.2"/>
  </sheetData>
  <sheetProtection algorithmName="SHA-512" hashValue="2mu+8dGhhXF2I0w3KyxkdLkpvTMKqoS7arxThSpaZofIm7RaJdbx8iwgCkPmd6aHrBmZ3G9Xe63YLUvWRJIRVw==" saltValue="elEK3WPt2rTr8Kd3eE0o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53</v>
      </c>
      <c r="E2" s="149"/>
      <c r="F2" s="150" t="s">
        <v>562</v>
      </c>
      <c r="G2" s="151"/>
      <c r="H2" s="152"/>
    </row>
    <row r="3" spans="1:8" x14ac:dyDescent="0.2">
      <c r="A3" s="148" t="s">
        <v>555</v>
      </c>
      <c r="B3" s="153"/>
      <c r="C3" s="154"/>
      <c r="D3" s="155">
        <v>34325</v>
      </c>
      <c r="E3" s="156"/>
      <c r="F3" s="157">
        <v>54684</v>
      </c>
      <c r="G3" s="158"/>
      <c r="H3" s="159"/>
    </row>
    <row r="4" spans="1:8" x14ac:dyDescent="0.2">
      <c r="A4" s="160"/>
      <c r="B4" s="161"/>
      <c r="C4" s="162"/>
      <c r="D4" s="163">
        <v>24569</v>
      </c>
      <c r="E4" s="164"/>
      <c r="F4" s="165">
        <v>32829</v>
      </c>
      <c r="G4" s="166"/>
      <c r="H4" s="167"/>
    </row>
    <row r="5" spans="1:8" x14ac:dyDescent="0.2">
      <c r="A5" s="148" t="s">
        <v>557</v>
      </c>
      <c r="B5" s="153"/>
      <c r="C5" s="154"/>
      <c r="D5" s="155">
        <v>48183</v>
      </c>
      <c r="E5" s="156"/>
      <c r="F5" s="157">
        <v>62383</v>
      </c>
      <c r="G5" s="158"/>
      <c r="H5" s="159"/>
    </row>
    <row r="6" spans="1:8" x14ac:dyDescent="0.2">
      <c r="A6" s="160"/>
      <c r="B6" s="161"/>
      <c r="C6" s="162"/>
      <c r="D6" s="163">
        <v>39366</v>
      </c>
      <c r="E6" s="164"/>
      <c r="F6" s="165">
        <v>35325</v>
      </c>
      <c r="G6" s="166"/>
      <c r="H6" s="167"/>
    </row>
    <row r="7" spans="1:8" x14ac:dyDescent="0.2">
      <c r="A7" s="148" t="s">
        <v>558</v>
      </c>
      <c r="B7" s="153"/>
      <c r="C7" s="154"/>
      <c r="D7" s="155">
        <v>89348</v>
      </c>
      <c r="E7" s="156"/>
      <c r="F7" s="157">
        <v>76347</v>
      </c>
      <c r="G7" s="158"/>
      <c r="H7" s="159"/>
    </row>
    <row r="8" spans="1:8" x14ac:dyDescent="0.2">
      <c r="A8" s="160"/>
      <c r="B8" s="161"/>
      <c r="C8" s="162"/>
      <c r="D8" s="163">
        <v>69826</v>
      </c>
      <c r="E8" s="164"/>
      <c r="F8" s="165">
        <v>41762</v>
      </c>
      <c r="G8" s="166"/>
      <c r="H8" s="167"/>
    </row>
    <row r="9" spans="1:8" x14ac:dyDescent="0.2">
      <c r="A9" s="148" t="s">
        <v>559</v>
      </c>
      <c r="B9" s="153"/>
      <c r="C9" s="154"/>
      <c r="D9" s="155">
        <v>97979</v>
      </c>
      <c r="E9" s="156"/>
      <c r="F9" s="157">
        <v>69604</v>
      </c>
      <c r="G9" s="158"/>
      <c r="H9" s="159"/>
    </row>
    <row r="10" spans="1:8" x14ac:dyDescent="0.2">
      <c r="A10" s="160"/>
      <c r="B10" s="161"/>
      <c r="C10" s="162"/>
      <c r="D10" s="163">
        <v>66374</v>
      </c>
      <c r="E10" s="164"/>
      <c r="F10" s="165">
        <v>36247</v>
      </c>
      <c r="G10" s="166"/>
      <c r="H10" s="167"/>
    </row>
    <row r="11" spans="1:8" x14ac:dyDescent="0.2">
      <c r="A11" s="148" t="s">
        <v>560</v>
      </c>
      <c r="B11" s="153"/>
      <c r="C11" s="154"/>
      <c r="D11" s="155">
        <v>40547</v>
      </c>
      <c r="E11" s="156"/>
      <c r="F11" s="157">
        <v>68410</v>
      </c>
      <c r="G11" s="158"/>
      <c r="H11" s="159"/>
    </row>
    <row r="12" spans="1:8" x14ac:dyDescent="0.2">
      <c r="A12" s="160"/>
      <c r="B12" s="161"/>
      <c r="C12" s="168"/>
      <c r="D12" s="163">
        <v>22931</v>
      </c>
      <c r="E12" s="164"/>
      <c r="F12" s="165">
        <v>35086</v>
      </c>
      <c r="G12" s="166"/>
      <c r="H12" s="167"/>
    </row>
    <row r="13" spans="1:8" x14ac:dyDescent="0.2">
      <c r="A13" s="148"/>
      <c r="B13" s="153"/>
      <c r="C13" s="169"/>
      <c r="D13" s="170">
        <v>62076</v>
      </c>
      <c r="E13" s="171"/>
      <c r="F13" s="172">
        <v>66286</v>
      </c>
      <c r="G13" s="173"/>
      <c r="H13" s="159"/>
    </row>
    <row r="14" spans="1:8" x14ac:dyDescent="0.2">
      <c r="A14" s="160"/>
      <c r="B14" s="161"/>
      <c r="C14" s="162"/>
      <c r="D14" s="163">
        <v>44613</v>
      </c>
      <c r="E14" s="164"/>
      <c r="F14" s="165">
        <v>36250</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8.8000000000000007</v>
      </c>
      <c r="C19" s="174">
        <f>ROUND(VALUE(SUBSTITUTE(実質収支比率等に係る経年分析!G$48,"▲","-")),2)</f>
        <v>7.92</v>
      </c>
      <c r="D19" s="174">
        <f>ROUND(VALUE(SUBSTITUTE(実質収支比率等に係る経年分析!H$48,"▲","-")),2)</f>
        <v>10.9</v>
      </c>
      <c r="E19" s="174">
        <f>ROUND(VALUE(SUBSTITUTE(実質収支比率等に係る経年分析!I$48,"▲","-")),2)</f>
        <v>10.85</v>
      </c>
      <c r="F19" s="174">
        <f>ROUND(VALUE(SUBSTITUTE(実質収支比率等に係る経年分析!J$48,"▲","-")),2)</f>
        <v>12.43</v>
      </c>
    </row>
    <row r="20" spans="1:11" x14ac:dyDescent="0.2">
      <c r="A20" s="174" t="s">
        <v>56</v>
      </c>
      <c r="B20" s="174">
        <f>ROUND(VALUE(SUBSTITUTE(実質収支比率等に係る経年分析!F$47,"▲","-")),2)</f>
        <v>69.790000000000006</v>
      </c>
      <c r="C20" s="174">
        <f>ROUND(VALUE(SUBSTITUTE(実質収支比率等に係る経年分析!G$47,"▲","-")),2)</f>
        <v>65.89</v>
      </c>
      <c r="D20" s="174">
        <f>ROUND(VALUE(SUBSTITUTE(実質収支比率等に係る経年分析!H$47,"▲","-")),2)</f>
        <v>64.05</v>
      </c>
      <c r="E20" s="174">
        <f>ROUND(VALUE(SUBSTITUTE(実質収支比率等に係る経年分析!I$47,"▲","-")),2)</f>
        <v>66.83</v>
      </c>
      <c r="F20" s="174">
        <f>ROUND(VALUE(SUBSTITUTE(実質収支比率等に係る経年分析!J$47,"▲","-")),2)</f>
        <v>66.48</v>
      </c>
    </row>
    <row r="21" spans="1:11" x14ac:dyDescent="0.2">
      <c r="A21" s="174" t="s">
        <v>57</v>
      </c>
      <c r="B21" s="174">
        <f>IF(ISNUMBER(VALUE(SUBSTITUTE(実質収支比率等に係る経年分析!F$49,"▲","-"))),ROUND(VALUE(SUBSTITUTE(実質収支比率等に係る経年分析!F$49,"▲","-")),2),NA())</f>
        <v>-7.53</v>
      </c>
      <c r="C21" s="174">
        <f>IF(ISNUMBER(VALUE(SUBSTITUTE(実質収支比率等に係る経年分析!G$49,"▲","-"))),ROUND(VALUE(SUBSTITUTE(実質収支比率等に係る経年分析!G$49,"▲","-")),2),NA())</f>
        <v>-9.82</v>
      </c>
      <c r="D21" s="174">
        <f>IF(ISNUMBER(VALUE(SUBSTITUTE(実質収支比率等に係る経年分析!H$49,"▲","-"))),ROUND(VALUE(SUBSTITUTE(実質収支比率等に係る経年分析!H$49,"▲","-")),2),NA())</f>
        <v>-0.98</v>
      </c>
      <c r="E21" s="174">
        <f>IF(ISNUMBER(VALUE(SUBSTITUTE(実質収支比率等に係る経年分析!I$49,"▲","-"))),ROUND(VALUE(SUBSTITUTE(実質収支比率等に係る経年分析!I$49,"▲","-")),2),NA())</f>
        <v>0.86</v>
      </c>
      <c r="F21" s="174">
        <f>IF(ISNUMBER(VALUE(SUBSTITUTE(実質収支比率等に係る経年分析!J$49,"▲","-"))),ROUND(VALUE(SUBSTITUTE(実質収支比率等に係る経年分析!J$49,"▲","-")),2),NA())</f>
        <v>-6.07</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0.34</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0.18</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0.08</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0.05</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富弘美術館事業特別会計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0.05</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0.03</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0.06</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0.06</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0.06</v>
      </c>
    </row>
    <row r="30" spans="1:11" x14ac:dyDescent="0.2">
      <c r="A30" s="175" t="str">
        <f>IF(連結実質赤字比率に係る赤字・黒字の構成分析!C$40="",NA(),連結実質赤字比率に係る赤字・黒字の構成分析!C$40)</f>
        <v>国民健康保険（事業勘定）特別会計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0.49</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1.08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0.85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0.19</v>
      </c>
    </row>
    <row r="31" spans="1:11" x14ac:dyDescent="0.2">
      <c r="A31" s="175" t="str">
        <f>IF(連結実質赤字比率に係る赤字・黒字の構成分析!C$39="",NA(),連結実質赤字比率に係る赤字・黒字の構成分析!C$39)</f>
        <v>太陽光発電事業特別会計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0.27</v>
      </c>
    </row>
    <row r="32" spans="1:11" x14ac:dyDescent="0.2">
      <c r="A32" s="175" t="str">
        <f>IF(連結実質赤字比率に係る赤字・黒字の構成分析!C$38="",NA(),連結実質赤字比率に係る赤字・黒字の構成分析!C$38)</f>
        <v>簡易水道事業会計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0.44</v>
      </c>
    </row>
    <row r="33" spans="1:16" x14ac:dyDescent="0.2">
      <c r="A33" s="175" t="str">
        <f>IF(連結実質赤字比率に係る赤字・黒字の構成分析!C$37="",NA(),連結実質赤字比率に係る赤字・黒字の構成分析!C$37)</f>
        <v>競艇事業特別会計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2.62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2.71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2.2400000000000002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1.76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1.46</v>
      </c>
    </row>
    <row r="34" spans="1:16" x14ac:dyDescent="0.2">
      <c r="A34" s="175" t="str">
        <f>IF(連結実質赤字比率に係る赤字・黒字の構成分析!C$36="",NA(),連結実質赤字比率に係る赤字・黒字の構成分析!C$36)</f>
        <v>公共下水道事業会計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0.97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1.19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1.54</v>
      </c>
    </row>
    <row r="35" spans="1:16" x14ac:dyDescent="0.2">
      <c r="A35" s="175" t="str">
        <f>IF(連結実質赤字比率に係る赤字・黒字の構成分析!C$35="",NA(),連結実質赤字比率に係る赤字・黒字の構成分析!C$35)</f>
        <v>介護保険（保険事業勘定）特別会計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0.75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0.79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0.19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0.67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1.6</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8.74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7.88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10.83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10.78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12.36</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1500</v>
      </c>
      <c r="E42" s="176"/>
      <c r="F42" s="176"/>
      <c r="G42" s="176">
        <f>'実質公債費比率（分子）の構造'!L$52</f>
        <v>1447</v>
      </c>
      <c r="H42" s="176"/>
      <c r="I42" s="176"/>
      <c r="J42" s="176">
        <f>'実質公債費比率（分子）の構造'!M$52</f>
        <v>1441</v>
      </c>
      <c r="K42" s="176"/>
      <c r="L42" s="176"/>
      <c r="M42" s="176">
        <f>'実質公債費比率（分子）の構造'!N$52</f>
        <v>1467</v>
      </c>
      <c r="N42" s="176"/>
      <c r="O42" s="176"/>
      <c r="P42" s="176">
        <f>'実質公債費比率（分子）の構造'!O$52</f>
        <v>1487</v>
      </c>
    </row>
    <row r="43" spans="1:16" x14ac:dyDescent="0.2">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66</v>
      </c>
      <c r="B44" s="176">
        <f>'実質公債費比率（分子）の構造'!K$50</f>
        <v>0</v>
      </c>
      <c r="C44" s="176"/>
      <c r="D44" s="176"/>
      <c r="E44" s="176">
        <f>'実質公債費比率（分子）の構造'!L$50</f>
        <v>0</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67</v>
      </c>
      <c r="B45" s="176">
        <f>'実質公債費比率（分子）の構造'!K$49</f>
        <v>68</v>
      </c>
      <c r="C45" s="176"/>
      <c r="D45" s="176"/>
      <c r="E45" s="176">
        <f>'実質公債費比率（分子）の構造'!L$49</f>
        <v>69</v>
      </c>
      <c r="F45" s="176"/>
      <c r="G45" s="176"/>
      <c r="H45" s="176">
        <f>'実質公債費比率（分子）の構造'!M$49</f>
        <v>28</v>
      </c>
      <c r="I45" s="176"/>
      <c r="J45" s="176"/>
      <c r="K45" s="176">
        <f>'実質公債費比率（分子）の構造'!N$49</f>
        <v>30</v>
      </c>
      <c r="L45" s="176"/>
      <c r="M45" s="176"/>
      <c r="N45" s="176">
        <f>'実質公債費比率（分子）の構造'!O$49</f>
        <v>30</v>
      </c>
      <c r="O45" s="176"/>
      <c r="P45" s="176"/>
    </row>
    <row r="46" spans="1:16" x14ac:dyDescent="0.2">
      <c r="A46" s="176" t="s">
        <v>68</v>
      </c>
      <c r="B46" s="176">
        <f>'実質公債費比率（分子）の構造'!K$48</f>
        <v>439</v>
      </c>
      <c r="C46" s="176"/>
      <c r="D46" s="176"/>
      <c r="E46" s="176">
        <f>'実質公債費比率（分子）の構造'!L$48</f>
        <v>444</v>
      </c>
      <c r="F46" s="176"/>
      <c r="G46" s="176"/>
      <c r="H46" s="176">
        <f>'実質公債費比率（分子）の構造'!M$48</f>
        <v>433</v>
      </c>
      <c r="I46" s="176"/>
      <c r="J46" s="176"/>
      <c r="K46" s="176">
        <f>'実質公債費比率（分子）の構造'!N$48</f>
        <v>428</v>
      </c>
      <c r="L46" s="176"/>
      <c r="M46" s="176"/>
      <c r="N46" s="176">
        <f>'実質公債費比率（分子）の構造'!O$48</f>
        <v>434</v>
      </c>
      <c r="O46" s="176"/>
      <c r="P46" s="176"/>
    </row>
    <row r="47" spans="1:16" x14ac:dyDescent="0.2">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1374</v>
      </c>
      <c r="C49" s="176"/>
      <c r="D49" s="176"/>
      <c r="E49" s="176">
        <f>'実質公債費比率（分子）の構造'!L$45</f>
        <v>1336</v>
      </c>
      <c r="F49" s="176"/>
      <c r="G49" s="176"/>
      <c r="H49" s="176">
        <f>'実質公債費比率（分子）の構造'!M$45</f>
        <v>1355</v>
      </c>
      <c r="I49" s="176"/>
      <c r="J49" s="176"/>
      <c r="K49" s="176">
        <f>'実質公債費比率（分子）の構造'!N$45</f>
        <v>1441</v>
      </c>
      <c r="L49" s="176"/>
      <c r="M49" s="176"/>
      <c r="N49" s="176">
        <f>'実質公債費比率（分子）の構造'!O$45</f>
        <v>1557</v>
      </c>
      <c r="O49" s="176"/>
      <c r="P49" s="176"/>
    </row>
    <row r="50" spans="1:16" x14ac:dyDescent="0.2">
      <c r="A50" s="176" t="s">
        <v>72</v>
      </c>
      <c r="B50" s="176" t="e">
        <f>NA()</f>
        <v>#N/A</v>
      </c>
      <c r="C50" s="176">
        <f>IF(ISNUMBER('実質公債費比率（分子）の構造'!K$53),'実質公債費比率（分子）の構造'!K$53,NA())</f>
        <v>381</v>
      </c>
      <c r="D50" s="176" t="e">
        <f>NA()</f>
        <v>#N/A</v>
      </c>
      <c r="E50" s="176" t="e">
        <f>NA()</f>
        <v>#N/A</v>
      </c>
      <c r="F50" s="176">
        <f>IF(ISNUMBER('実質公債費比率（分子）の構造'!L$53),'実質公債費比率（分子）の構造'!L$53,NA())</f>
        <v>402</v>
      </c>
      <c r="G50" s="176" t="e">
        <f>NA()</f>
        <v>#N/A</v>
      </c>
      <c r="H50" s="176" t="e">
        <f>NA()</f>
        <v>#N/A</v>
      </c>
      <c r="I50" s="176">
        <f>IF(ISNUMBER('実質公債費比率（分子）の構造'!M$53),'実質公債費比率（分子）の構造'!M$53,NA())</f>
        <v>375</v>
      </c>
      <c r="J50" s="176" t="e">
        <f>NA()</f>
        <v>#N/A</v>
      </c>
      <c r="K50" s="176" t="e">
        <f>NA()</f>
        <v>#N/A</v>
      </c>
      <c r="L50" s="176">
        <f>IF(ISNUMBER('実質公債費比率（分子）の構造'!N$53),'実質公債費比率（分子）の構造'!N$53,NA())</f>
        <v>432</v>
      </c>
      <c r="M50" s="176" t="e">
        <f>NA()</f>
        <v>#N/A</v>
      </c>
      <c r="N50" s="176" t="e">
        <f>NA()</f>
        <v>#N/A</v>
      </c>
      <c r="O50" s="176">
        <f>IF(ISNUMBER('実質公債費比率（分子）の構造'!O$53),'実質公債費比率（分子）の構造'!O$53,NA())</f>
        <v>534</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44</v>
      </c>
      <c r="B56" s="175"/>
      <c r="C56" s="175"/>
      <c r="D56" s="175">
        <f>'将来負担比率（分子）の構造'!I$52</f>
        <v>16060</v>
      </c>
      <c r="E56" s="175"/>
      <c r="F56" s="175"/>
      <c r="G56" s="175">
        <f>'将来負担比率（分子）の構造'!J$52</f>
        <v>16064</v>
      </c>
      <c r="H56" s="175"/>
      <c r="I56" s="175"/>
      <c r="J56" s="175">
        <f>'将来負担比率（分子）の構造'!K$52</f>
        <v>17406</v>
      </c>
      <c r="K56" s="175"/>
      <c r="L56" s="175"/>
      <c r="M56" s="175">
        <f>'将来負担比率（分子）の構造'!L$52</f>
        <v>18712</v>
      </c>
      <c r="N56" s="175"/>
      <c r="O56" s="175"/>
      <c r="P56" s="175">
        <f>'将来負担比率（分子）の構造'!M$52</f>
        <v>18233</v>
      </c>
    </row>
    <row r="57" spans="1:16" x14ac:dyDescent="0.2">
      <c r="A57" s="175" t="s">
        <v>43</v>
      </c>
      <c r="B57" s="175"/>
      <c r="C57" s="175"/>
      <c r="D57" s="175">
        <f>'将来負担比率（分子）の構造'!I$51</f>
        <v>36</v>
      </c>
      <c r="E57" s="175"/>
      <c r="F57" s="175"/>
      <c r="G57" s="175">
        <f>'将来負担比率（分子）の構造'!J$51</f>
        <v>15</v>
      </c>
      <c r="H57" s="175"/>
      <c r="I57" s="175"/>
      <c r="J57" s="175">
        <f>'将来負担比率（分子）の構造'!K$51</f>
        <v>11</v>
      </c>
      <c r="K57" s="175"/>
      <c r="L57" s="175"/>
      <c r="M57" s="175">
        <f>'将来負担比率（分子）の構造'!L$51</f>
        <v>8</v>
      </c>
      <c r="N57" s="175"/>
      <c r="O57" s="175"/>
      <c r="P57" s="175">
        <f>'将来負担比率（分子）の構造'!M$51</f>
        <v>4</v>
      </c>
    </row>
    <row r="58" spans="1:16" x14ac:dyDescent="0.2">
      <c r="A58" s="175" t="s">
        <v>42</v>
      </c>
      <c r="B58" s="175"/>
      <c r="C58" s="175"/>
      <c r="D58" s="175">
        <f>'将来負担比率（分子）の構造'!I$50</f>
        <v>14148</v>
      </c>
      <c r="E58" s="175"/>
      <c r="F58" s="175"/>
      <c r="G58" s="175">
        <f>'将来負担比率（分子）の構造'!J$50</f>
        <v>13608</v>
      </c>
      <c r="H58" s="175"/>
      <c r="I58" s="175"/>
      <c r="J58" s="175">
        <f>'将来負担比率（分子）の構造'!K$50</f>
        <v>13660</v>
      </c>
      <c r="K58" s="175"/>
      <c r="L58" s="175"/>
      <c r="M58" s="175">
        <f>'将来負担比率（分子）の構造'!L$50</f>
        <v>14618</v>
      </c>
      <c r="N58" s="175"/>
      <c r="O58" s="175"/>
      <c r="P58" s="175">
        <f>'将来負担比率（分子）の構造'!M$50</f>
        <v>15023</v>
      </c>
    </row>
    <row r="59" spans="1:16" x14ac:dyDescent="0.2">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37</v>
      </c>
      <c r="B61" s="175">
        <f>'将来負担比率（分子）の構造'!I$46</f>
        <v>9</v>
      </c>
      <c r="C61" s="175"/>
      <c r="D61" s="175"/>
      <c r="E61" s="175">
        <f>'将来負担比率（分子）の構造'!J$46</f>
        <v>11</v>
      </c>
      <c r="F61" s="175"/>
      <c r="G61" s="175"/>
      <c r="H61" s="175">
        <f>'将来負担比率（分子）の構造'!K$46</f>
        <v>16</v>
      </c>
      <c r="I61" s="175"/>
      <c r="J61" s="175"/>
      <c r="K61" s="175">
        <f>'将来負担比率（分子）の構造'!L$46</f>
        <v>4</v>
      </c>
      <c r="L61" s="175"/>
      <c r="M61" s="175"/>
      <c r="N61" s="175">
        <f>'将来負担比率（分子）の構造'!M$46</f>
        <v>11</v>
      </c>
      <c r="O61" s="175"/>
      <c r="P61" s="175"/>
    </row>
    <row r="62" spans="1:16" x14ac:dyDescent="0.2">
      <c r="A62" s="175" t="s">
        <v>36</v>
      </c>
      <c r="B62" s="175">
        <f>'将来負担比率（分子）の構造'!I$45</f>
        <v>2743</v>
      </c>
      <c r="C62" s="175"/>
      <c r="D62" s="175"/>
      <c r="E62" s="175">
        <f>'将来負担比率（分子）の構造'!J$45</f>
        <v>2665</v>
      </c>
      <c r="F62" s="175"/>
      <c r="G62" s="175"/>
      <c r="H62" s="175">
        <f>'将来負担比率（分子）の構造'!K$45</f>
        <v>2711</v>
      </c>
      <c r="I62" s="175"/>
      <c r="J62" s="175"/>
      <c r="K62" s="175">
        <f>'将来負担比率（分子）の構造'!L$45</f>
        <v>2614</v>
      </c>
      <c r="L62" s="175"/>
      <c r="M62" s="175"/>
      <c r="N62" s="175">
        <f>'将来負担比率（分子）の構造'!M$45</f>
        <v>2548</v>
      </c>
      <c r="O62" s="175"/>
      <c r="P62" s="175"/>
    </row>
    <row r="63" spans="1:16" x14ac:dyDescent="0.2">
      <c r="A63" s="175" t="s">
        <v>35</v>
      </c>
      <c r="B63" s="175">
        <f>'将来負担比率（分子）の構造'!I$44</f>
        <v>168</v>
      </c>
      <c r="C63" s="175"/>
      <c r="D63" s="175"/>
      <c r="E63" s="175">
        <f>'将来負担比率（分子）の構造'!J$44</f>
        <v>134</v>
      </c>
      <c r="F63" s="175"/>
      <c r="G63" s="175"/>
      <c r="H63" s="175">
        <f>'将来負担比率（分子）の構造'!K$44</f>
        <v>117</v>
      </c>
      <c r="I63" s="175"/>
      <c r="J63" s="175"/>
      <c r="K63" s="175">
        <f>'将来負担比率（分子）の構造'!L$44</f>
        <v>170</v>
      </c>
      <c r="L63" s="175"/>
      <c r="M63" s="175"/>
      <c r="N63" s="175">
        <f>'将来負担比率（分子）の構造'!M$44</f>
        <v>149</v>
      </c>
      <c r="O63" s="175"/>
      <c r="P63" s="175"/>
    </row>
    <row r="64" spans="1:16" x14ac:dyDescent="0.2">
      <c r="A64" s="175" t="s">
        <v>34</v>
      </c>
      <c r="B64" s="175">
        <f>'将来負担比率（分子）の構造'!I$43</f>
        <v>6059</v>
      </c>
      <c r="C64" s="175"/>
      <c r="D64" s="175"/>
      <c r="E64" s="175">
        <f>'将来負担比率（分子）の構造'!J$43</f>
        <v>5865</v>
      </c>
      <c r="F64" s="175"/>
      <c r="G64" s="175"/>
      <c r="H64" s="175">
        <f>'将来負担比率（分子）の構造'!K$43</f>
        <v>5689</v>
      </c>
      <c r="I64" s="175"/>
      <c r="J64" s="175"/>
      <c r="K64" s="175">
        <f>'将来負担比率（分子）の構造'!L$43</f>
        <v>5399</v>
      </c>
      <c r="L64" s="175"/>
      <c r="M64" s="175"/>
      <c r="N64" s="175">
        <f>'将来負担比率（分子）の構造'!M$43</f>
        <v>5173</v>
      </c>
      <c r="O64" s="175"/>
      <c r="P64" s="175"/>
    </row>
    <row r="65" spans="1:16" x14ac:dyDescent="0.2">
      <c r="A65" s="175" t="s">
        <v>33</v>
      </c>
      <c r="B65" s="175">
        <f>'将来負担比率（分子）の構造'!I$42</f>
        <v>3</v>
      </c>
      <c r="C65" s="175"/>
      <c r="D65" s="175"/>
      <c r="E65" s="175">
        <f>'将来負担比率（分子）の構造'!J$42</f>
        <v>2</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32</v>
      </c>
      <c r="B66" s="175">
        <f>'将来負担比率（分子）の構造'!I$41</f>
        <v>14040</v>
      </c>
      <c r="C66" s="175"/>
      <c r="D66" s="175"/>
      <c r="E66" s="175">
        <f>'将来負担比率（分子）の構造'!J$41</f>
        <v>14466</v>
      </c>
      <c r="F66" s="175"/>
      <c r="G66" s="175"/>
      <c r="H66" s="175">
        <f>'将来負担比率（分子）の構造'!K$41</f>
        <v>16520</v>
      </c>
      <c r="I66" s="175"/>
      <c r="J66" s="175"/>
      <c r="K66" s="175">
        <f>'将来負担比率（分子）の構造'!L$41</f>
        <v>18916</v>
      </c>
      <c r="L66" s="175"/>
      <c r="M66" s="175"/>
      <c r="N66" s="175">
        <f>'将来負担比率（分子）の構造'!M$41</f>
        <v>18661</v>
      </c>
      <c r="O66" s="175"/>
      <c r="P66" s="175"/>
    </row>
    <row r="67" spans="1:16" x14ac:dyDescent="0.2">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7590</v>
      </c>
      <c r="C72" s="179">
        <f>基金残高に係る経年分析!G55</f>
        <v>8285</v>
      </c>
      <c r="D72" s="179">
        <f>基金残高に係る経年分析!H55</f>
        <v>8058</v>
      </c>
    </row>
    <row r="73" spans="1:16" x14ac:dyDescent="0.2">
      <c r="A73" s="178" t="s">
        <v>79</v>
      </c>
      <c r="B73" s="179">
        <f>基金残高に係る経年分析!F56</f>
        <v>506</v>
      </c>
      <c r="C73" s="179">
        <f>基金残高に係る経年分析!G56</f>
        <v>730</v>
      </c>
      <c r="D73" s="179">
        <f>基金残高に係る経年分析!H56</f>
        <v>730</v>
      </c>
    </row>
    <row r="74" spans="1:16" x14ac:dyDescent="0.2">
      <c r="A74" s="178" t="s">
        <v>80</v>
      </c>
      <c r="B74" s="179">
        <f>基金残高に係る経年分析!F57</f>
        <v>2273</v>
      </c>
      <c r="C74" s="179">
        <f>基金残高に係る経年分析!G57</f>
        <v>1969</v>
      </c>
      <c r="D74" s="179">
        <f>基金残高に係る経年分析!H57</f>
        <v>1936</v>
      </c>
    </row>
  </sheetData>
  <sheetProtection algorithmName="SHA-512" hashValue="8Wpg4EmigloPiHOpRI/be+mZj7my7DciBlxUfC5/bFeuJLIbP23e1kiHGw0RI4IiJaPNlVJ2BmWJBxexiSHYZA==" saltValue="70TDBlmMEiPcE1+uDFxWM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
  </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
  </dc:creator>
  <cp:keywords>
  </cp:keywords>
  <dc:description>
  </dc:description>
  <cp:lastModifiedBy>
  </cp:lastModifiedBy>
  <cp:lastPrinted>2024-03-19T01:25:09Z</cp:lastPrinted>
  <dcterms:created xsi:type="dcterms:W3CDTF">2024-02-05T00:29:16Z</dcterms:created>
  <dcterms:modified xsi:type="dcterms:W3CDTF">2024-03-19T01:28:48Z</dcterms:modified>
  <cp:category>
  </cp:category>
</cp:coreProperties>
</file>