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組織フォルダ\105 総務部\030 財政課\通常\02財政係\財政状況資料集（財政比較分析表）\令和5年度決算\20250325【群馬県市町村課】令和５年度財政状況資料集のホームページへの掲載について\"/>
    </mc:Choice>
  </mc:AlternateContent>
  <bookViews>
    <workbookView xWindow="0" yWindow="0" windowWidth="28800" windowHeight="14115" tabRatio="9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3" i="12" l="1"/>
  <c r="AA72" i="12"/>
  <c r="AA71" i="12"/>
  <c r="AA70" i="12"/>
  <c r="AA69" i="12"/>
  <c r="AF68" i="12"/>
  <c r="AA68" i="12"/>
  <c r="AA23" i="12" l="1"/>
  <c r="AA37" i="12" l="1"/>
  <c r="AA35" i="12"/>
  <c r="AA34" i="12"/>
  <c r="AA33" i="12"/>
  <c r="AA32" i="12"/>
  <c r="AA28" i="12"/>
  <c r="AA7" i="12"/>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<sst xmlns="http://schemas.openxmlformats.org/spreadsheetml/2006/main" count="1105" uniqueCount="572">
  <si>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</si>
  <si>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</si>
  <si>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</si>
  <si>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</si>
  <si>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</si>
  <si>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</si>
  <si>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</si>
  <si>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</si>
  <si>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</si>
  <si>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</si>
  <si>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</si>
  <si>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</si>
  <si>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</si>
  <si>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</si>
  <si>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</si>
  <si>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</si>
  <si>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</si>
  <si>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</si>
  <si>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</si>
  <si>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</si>
  <si>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</si>
  <si>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</si>
  <si>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</si>
  <si>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</si>
  <si>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</si>
  <si>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</si>
  <si>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</si>
  <si>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</si>
  <si>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</si>
  <si>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</si>
  <si>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</si>
  <si>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</si>
  <si>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</si>
  <si>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</si>
  <si>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</si>
  <si>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</si>
  <si>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</si>
  <si>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</si>
  <si>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</si>
  <si>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</si>
  <si>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</si>
  <si>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</si>
  <si>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</si>
  <si>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</si>
  <si>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</si>
  <si>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</si>
  <si>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</si>
  <si>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</si>
  <si>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</si>
  <si>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</si>
  <si>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</si>
  <si>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</si>
  <si>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</si>
  <si>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</si>
  <si>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</si>
  <si>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</si>
  <si>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</si>
  <si>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</si>
  <si>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</si>
  <si>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</si>
  <si>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</si>
  <si>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</si>
  <si>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</si>
  <si>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</si>
  <si>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</si>
  <si>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</si>
  <si>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</si>
  <si>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</si>
  <si>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</si>
  <si>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</si>
  <si>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</si>
  <si>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</si>
  <si>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</si>
  <si>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</si>
  <si>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</si>
  <si>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</si>
  <si>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</si>
  <si>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</si>
  <si>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</si>
  <si>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</si>
  <si>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</si>
  <si>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</si>
  <si>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</si>
  <si>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</si>
  <si>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</si>
  <si>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</si>
  <si>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</si>
  <si>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</si>
  <si>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</si>
  <si>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</si>
  <si>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</si>
  <si>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</si>
  <si>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</si>
  <si>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</si>
  <si>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みどり市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</si>
  <si>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</si>
  <si>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</si>
  <si>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</si>
  <si>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</si>
  <si>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</si>
  <si>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</si>
  <si>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</si>
  <si>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</si>
  <si>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</si>
  <si>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</si>
  <si>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</si>
  <si>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</si>
  <si>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</si>
  <si>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</si>
  <si>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</si>
  <si>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</si>
  <si>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</si>
  <si>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</si>
  <si>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</si>
  <si>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</si>
  <si>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</si>
  <si>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</si>
  <si>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</si>
  <si>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</si>
  <si>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</si>
  <si>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</si>
  <si>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</si>
  <si>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</si>
  <si>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</si>
  <si>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</si>
  <si>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</si>
  <si>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</si>
  <si>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</si>
  <si>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</si>
  <si>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</si>
  <si>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</si>
  <si>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</si>
  <si>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</si>
  <si>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</si>
  <si>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</si>
  <si>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</si>
  <si>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</si>
  <si>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</si>
  <si>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</si>
  <si>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</si>
  <si>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</si>
  <si>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</si>
  <si>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</si>
  <si>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</si>
  <si>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</si>
  <si>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</si>
  <si>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</si>
  <si>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</si>
  <si>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</si>
  <si>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</si>
  <si>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</si>
  <si>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</si>
  <si>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</si>
  <si>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</si>
  <si>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</si>
  <si>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</si>
  <si>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</si>
  <si>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</si>
  <si>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</si>
  <si>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</si>
  <si>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</si>
  <si>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</si>
  <si>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</si>
  <si>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</si>
  <si>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</si>
  <si>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</si>
  <si>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</si>
  <si>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</si>
  <si>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</si>
  <si>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</si>
  <si>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</si>
  <si>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</si>
  <si>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</si>
  <si>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</si>
  <si>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</si>
  <si>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</si>
  <si>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</si>
  <si>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</si>
  <si>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</si>
  <si>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</si>
  <si>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</si>
  <si>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</si>
  <si>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</si>
  <si>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</si>
  <si>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</si>
  <si>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</si>
  <si>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</si>
  <si>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</si>
  <si>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</si>
  <si>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</si>
  <si>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</si>
  <si>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</si>
  <si>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</si>
  <si>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</si>
  <si>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</si>
  <si>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</si>
  <si>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</si>
  <si>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</si>
  <si>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</si>
  <si>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</si>
  <si>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</si>
  <si>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</si>
  <si>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</si>
  <si>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群馬県みどり市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</si>
  <si>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</si>
  <si>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</si>
  <si>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</si>
  <si>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</si>
  <si>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</si>
  <si>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</si>
  <si>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</si>
  <si>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</si>
  <si>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</si>
  <si>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</si>
  <si>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</si>
  <si>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</si>
  <si>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</si>
  <si>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</si>
  <si>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</si>
  <si>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</si>
  <si>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</si>
  <si>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</si>
  <si>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</si>
  <si>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</si>
  <si>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</si>
  <si>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</si>
  <si>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</si>
  <si>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</si>
  <si>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</si>
  <si>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</si>
  <si>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</si>
  <si>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</si>
  <si>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</si>
  <si>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</si>
  <si>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</si>
  <si>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</si>
  <si>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</si>
  <si>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</si>
  <si>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</si>
  <si>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</si>
  <si>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</si>
  <si>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</si>
  <si>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</si>
  <si>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</si>
  <si>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</si>
  <si>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</si>
  <si>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</si>
  <si>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</si>
  <si>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</si>
  <si>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</si>
  <si>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</si>
  <si>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</si>
  <si>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</si>
  <si>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</si>
  <si>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</si>
  <si>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</si>
  <si>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</si>
  <si>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</si>
  <si>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</si>
  <si>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</si>
  <si>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</si>
  <si>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</si>
  <si>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</si>
  <si>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</si>
  <si>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</si>
  <si>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</si>
  <si>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</si>
  <si>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</si>
  <si>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</si>
  <si>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</si>
  <si>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</si>
  <si>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</si>
  <si>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</si>
  <si>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</si>
  <si>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</si>
  <si>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</si>
  <si>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</si>
  <si>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</si>
  <si>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</si>
  <si>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</si>
  <si>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</si>
  <si>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</si>
  <si>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</si>
  <si>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</si>
  <si>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</si>
  <si>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</si>
  <si>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</si>
  <si>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</si>
  <si>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</si>
  <si>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</si>
  <si>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</si>
  <si>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</si>
  <si>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</si>
  <si>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</si>
  <si>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</si>
  <si>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</si>
  <si>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</si>
  <si>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</si>
  <si>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</si>
  <si>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</si>
  <si>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</si>
  <si>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</si>
  <si>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</si>
  <si>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</si>
  <si>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</si>
  <si>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</si>
  <si>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</si>
  <si>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</si>
  <si>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</si>
  <si>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</si>
  <si>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</si>
  <si>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</si>
  <si>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</si>
  <si>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</si>
  <si>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</si>
  <si>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</si>
  <si>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</si>
  <si>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</si>
  <si>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</si>
  <si>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</si>
  <si>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</si>
  <si>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</si>
  <si>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</si>
  <si>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</si>
  <si>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</si>
  <si>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</si>
  <si>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</si>
  <si>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</si>
  <si>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</si>
  <si>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</si>
  <si>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</si>
  <si>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</si>
  <si>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</si>
  <si>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</si>
  <si>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</si>
  <si>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</si>
  <si>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</si>
  <si>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</si>
  <si>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</si>
  <si>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</si>
  <si>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</si>
  <si>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</si>
  <si>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</si>
  <si>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</si>
  <si>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</si>
  <si>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</si>
  <si>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</si>
  <si>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</si>
  <si>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</si>
  <si>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</si>
  <si>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</si>
  <si>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</si>
  <si>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</si>
  <si>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</si>
  <si>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群馬県みどり市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</si>
  <si>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</si>
  <si>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</si>
  <si>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</si>
  <si>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</si>
  <si>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</si>
  <si>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</si>
  <si>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</si>
  <si>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</si>
  <si>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</si>
  <si>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</si>
  <si>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</si>
  <si>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</si>
  <si>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</si>
  <si>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</si>
  <si>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</si>
  <si>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</si>
  <si>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</si>
  <si>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</si>
  <si>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</si>
  <si>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</si>
  <si>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鉄道経営対策事業特別会計</t>
    <phoneticPr fontId="5"/>
  </si>
  <si>
    <t>富弘美術館事業特別会計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</si>
  <si>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</si>
  <si>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</si>
  <si>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</si>
  <si>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</si>
  <si>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</si>
  <si>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</si>
  <si>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</si>
  <si>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</si>
  <si>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</si>
  <si>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</si>
  <si>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</si>
  <si>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</si>
  <si>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</si>
  <si>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</si>
  <si>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国民健康保険（診療所勘定）特別会計</t>
    <phoneticPr fontId="5"/>
  </si>
  <si>
    <t>後期高齢者医療特別会計</t>
    <phoneticPr fontId="5"/>
  </si>
  <si>
    <t>介護保険（保険事業勘定）特別会計</t>
    <phoneticPr fontId="5"/>
  </si>
  <si>
    <t>競艇事業特別会計</t>
    <phoneticPr fontId="5"/>
  </si>
  <si>
    <t>簡易水道事業会計</t>
    <phoneticPr fontId="5"/>
  </si>
  <si>
    <t>法適用企業</t>
    <phoneticPr fontId="5"/>
  </si>
  <si>
    <t>公共下水道事業会計</t>
    <phoneticPr fontId="5"/>
  </si>
  <si>
    <t>太陽光発電事業特別会計</t>
    <phoneticPr fontId="5"/>
  </si>
  <si>
    <t>法非適用企業</t>
    <phoneticPr fontId="5"/>
  </si>
  <si>
    <t>戸別浄化槽事業特別会計</t>
    <phoneticPr fontId="5"/>
  </si>
  <si>
    <t>農業集落排水事業特別会計</t>
    <phoneticPr fontId="5"/>
  </si>
  <si>
    <t>企業用地整備事業特別会計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</si>
  <si>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</si>
  <si>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</si>
  <si>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</si>
  <si>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</si>
  <si>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</si>
  <si>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</si>
  <si>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</si>
  <si>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</si>
  <si>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</si>
  <si>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</si>
  <si>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</si>
  <si>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</si>
  <si>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</si>
  <si>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</si>
  <si>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</si>
  <si>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</si>
  <si>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</si>
  <si>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</si>
  <si>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</si>
  <si>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</si>
  <si>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</si>
  <si>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</si>
  <si>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</si>
  <si>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</si>
  <si>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</si>
  <si>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</si>
  <si>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</si>
  <si>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</si>
  <si>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</si>
  <si>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</si>
  <si>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</si>
  <si>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</si>
  <si>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</si>
  <si>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</si>
  <si>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</si>
  <si>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</si>
  <si>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</si>
  <si>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</si>
  <si>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</si>
  <si>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</si>
  <si>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</si>
  <si>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</si>
  <si>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</si>
  <si>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</si>
  <si>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</si>
  <si>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</si>
  <si>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</si>
  <si>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</si>
  <si>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</si>
  <si>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</si>
  <si>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</si>
  <si>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</si>
  <si>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</si>
  <si>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</si>
  <si>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</si>
  <si>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</si>
  <si>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</si>
  <si>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</si>
  <si>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</si>
  <si>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</si>
  <si>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</si>
  <si>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</si>
  <si>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</si>
  <si>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</si>
  <si>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</si>
  <si>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</si>
  <si>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</si>
  <si>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</si>
  <si>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</si>
  <si>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</si>
  <si>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</si>
  <si>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</si>
  <si>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</si>
  <si>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</si>
  <si>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</si>
  <si>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</si>
  <si>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</si>
  <si>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</si>
  <si>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</si>
  <si>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</si>
  <si>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</si>
  <si>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</si>
  <si>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</si>
  <si>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</si>
  <si>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</si>
  <si>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</si>
  <si>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</si>
  <si>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</si>
  <si>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</si>
  <si>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</si>
  <si>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</si>
  <si>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</si>
  <si>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</si>
  <si>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</si>
  <si>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</si>
  <si>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</si>
  <si>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</si>
  <si>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</si>
  <si>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</si>
  <si>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</si>
  <si>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</si>
  <si>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</si>
  <si>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</si>
  <si>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</si>
  <si>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</si>
  <si>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</si>
  <si>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</si>
  <si>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</si>
  <si>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</si>
  <si>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</si>
  <si>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</si>
  <si>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</si>
  <si>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</si>
  <si>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</si>
  <si>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</si>
  <si>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</si>
  <si>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</si>
  <si>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</si>
  <si>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</si>
  <si>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</si>
  <si>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</si>
  <si>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</si>
  <si>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</si>
  <si>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</si>
  <si>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</si>
  <si>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</si>
  <si>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</si>
  <si>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</si>
  <si>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</si>
  <si>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</si>
  <si>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</si>
  <si>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</si>
  <si>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</si>
  <si>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</si>
  <si>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</si>
  <si>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9.82</t>
  </si>
  <si>
    <t>▲ 0.98</t>
  </si>
  <si>
    <t>▲ 6.07</t>
  </si>
  <si>
    <t>▲ 13.93</t>
  </si>
  <si>
    <t>一般会計</t>
  </si>
  <si>
    <t>公共下水道事業会計</t>
  </si>
  <si>
    <t>介護保険（保険事業勘定）特別会計</t>
  </si>
  <si>
    <t>競艇事業特別会計</t>
  </si>
  <si>
    <t>簡易水道事業会計</t>
  </si>
  <si>
    <t>太陽光発電事業特別会計</t>
  </si>
  <si>
    <t>国民健康保険（事業勘定）特別会計</t>
  </si>
  <si>
    <t>国民健康保険（診療所勘定）特別会計</t>
  </si>
  <si>
    <t>その他会計（赤字）</t>
  </si>
  <si>
    <t>その他会計（黒字）</t>
  </si>
  <si>
    <t>R01</t>
    <phoneticPr fontId="5"/>
  </si>
  <si>
    <t>R02</t>
    <phoneticPr fontId="5"/>
  </si>
  <si>
    <t>R03</t>
    <phoneticPr fontId="5"/>
  </si>
  <si>
    <t>R04</t>
    <phoneticPr fontId="5"/>
  </si>
  <si>
    <t>R05</t>
    <phoneticPr fontId="5"/>
  </si>
  <si>
    <t>群馬県後期高齢者医療広域連合（一般会計）</t>
    <rPh sb="0" eb="3">
      <t>グンマケン</t>
    </rPh>
    <rPh sb="3" eb="14">
      <t>コウキコウレイシャイリョウコウイキレンゴウ</t>
    </rPh>
    <rPh sb="15" eb="19">
      <t>イッパンカイケイ</t>
    </rPh>
    <phoneticPr fontId="2"/>
  </si>
  <si>
    <t>群馬県後期高齢者医療広域連合（事業会計）</t>
    <rPh sb="0" eb="3">
      <t>グンマケン</t>
    </rPh>
    <rPh sb="3" eb="7">
      <t>コウキコウレイ</t>
    </rPh>
    <rPh sb="7" eb="8">
      <t>シャ</t>
    </rPh>
    <rPh sb="8" eb="14">
      <t>イリョウコウイキレンゴウ</t>
    </rPh>
    <rPh sb="15" eb="19">
      <t>ジギョウカイケイ</t>
    </rPh>
    <phoneticPr fontId="2"/>
  </si>
  <si>
    <t>桐生地域医療組合</t>
    <rPh sb="0" eb="8">
      <t>キリュウチイキイリョウクミアイ</t>
    </rPh>
    <phoneticPr fontId="2"/>
  </si>
  <si>
    <t>群馬県市町村総合事務組合</t>
    <rPh sb="0" eb="12">
      <t>グンマケンシチョウソンソウゴウジムクミアイ</t>
    </rPh>
    <phoneticPr fontId="2"/>
  </si>
  <si>
    <t>群馬県市町村会館管理組合</t>
    <rPh sb="0" eb="12">
      <t>グンマケンシチョウソンカイカンカンリクミアイ</t>
    </rPh>
    <phoneticPr fontId="2"/>
  </si>
  <si>
    <t>群馬県東部水道企業団</t>
    <rPh sb="0" eb="10">
      <t>グンマケントウブスイドウキギョウダン</t>
    </rPh>
    <phoneticPr fontId="2"/>
  </si>
  <si>
    <t>浅原体験村</t>
    <rPh sb="0" eb="2">
      <t>アサバラ</t>
    </rPh>
    <rPh sb="2" eb="5">
      <t>タイケンムラ</t>
    </rPh>
    <phoneticPr fontId="2"/>
  </si>
  <si>
    <t>ふるさとづくり基金</t>
    <rPh sb="7" eb="9">
      <t>キキン</t>
    </rPh>
    <phoneticPr fontId="5"/>
  </si>
  <si>
    <t>地域福祉基金</t>
    <rPh sb="0" eb="6">
      <t>チイキフクシキキン</t>
    </rPh>
    <phoneticPr fontId="5"/>
  </si>
  <si>
    <t>鉄道経営対策事業基金</t>
    <rPh sb="0" eb="10">
      <t>テツドウケイエイタイサクジギョウキキン</t>
    </rPh>
    <phoneticPr fontId="5"/>
  </si>
  <si>
    <t>義務教育施設整備基金</t>
    <rPh sb="0" eb="10">
      <t>ギムキョウイクシセツセイビキキン</t>
    </rPh>
    <phoneticPr fontId="5"/>
  </si>
  <si>
    <t>庁舎建設等基金</t>
    <rPh sb="0" eb="7">
      <t>チョウシャケンセツトウキキン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</si>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</sst>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76347</c:v>
                </c:pt>
                <c:pt idx="2">
                  <c:v>69604</c:v>
                </c:pt>
                <c:pt idx="3">
                  <c:v>68410</c:v>
                </c:pt>
                <c:pt idx="4">
                  <c:v>73019</c:v>
                </c:pt>
              </c:numCache>
            </c:numRef>
          </c:val>
          <c:smooth val="0"/>
          <c:extLst>
            <c:ext xmlns:c16="http://schemas.microsoft.com/office/drawing/2014/chart" uri="{C3380CC4-5D6E-409C-BE32-E72D297353CC}">
              <c16:uniqueId val="{00000000-BB10-4D98-8B4B-6FFD42B3EE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48183</c:v>
                </c:pt>
                <c:pt idx="1">
                  <c:v>89348</c:v>
                </c:pt>
                <c:pt idx="2">
                  <c:v>97979</c:v>
                </c:pt>
                <c:pt idx="3">
                  <c:v>40547</c:v>
                </c:pt>
                <c:pt idx="4">
                  <c:v>57175</c:v>
                </c:pt>
              </c:numCache>
            </c:numRef>
          </c:val>
          <c:smooth val="0"/>
          <c:extLst>
            <c:ext xmlns:c16="http://schemas.microsoft.com/office/drawing/2014/chart" uri="{C3380CC4-5D6E-409C-BE32-E72D297353CC}">
              <c16:uniqueId val="{00000001-BB10-4D98-8B4B-6FFD42B3EE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7.92</c:v>
                </c:pt>
                <c:pt idx="1">
                  <c:v>10.9</c:v>
                </c:pt>
                <c:pt idx="2">
                  <c:v>10.85</c:v>
                </c:pt>
                <c:pt idx="3">
                  <c:v>12.43</c:v>
                </c:pt>
                <c:pt idx="4">
                  <c:v>5.56</c:v>
                </c:pt>
              </c:numCache>
            </c:numRef>
          </c:val>
          <c:extLst>
            <c:ext xmlns:c16="http://schemas.microsoft.com/office/drawing/2014/chart" uri="{C3380CC4-5D6E-409C-BE32-E72D297353CC}">
              <c16:uniqueId val="{00000000-2AAF-4D1F-B955-230BBB496D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65.89</c:v>
                </c:pt>
                <c:pt idx="1">
                  <c:v>64.05</c:v>
                </c:pt>
                <c:pt idx="2">
                  <c:v>66.83</c:v>
                </c:pt>
                <c:pt idx="3">
                  <c:v>66.48</c:v>
                </c:pt>
                <c:pt idx="4">
                  <c:v>63.93</c:v>
                </c:pt>
              </c:numCache>
            </c:numRef>
          </c:val>
          <c:extLst>
            <c:ext xmlns:c16="http://schemas.microsoft.com/office/drawing/2014/chart" uri="{C3380CC4-5D6E-409C-BE32-E72D297353CC}">
              <c16:uniqueId val="{00000001-2AAF-4D1F-B955-230BBB496D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-9.82</c:v>
                </c:pt>
                <c:pt idx="1">
                  <c:v>-0.98</c:v>
                </c:pt>
                <c:pt idx="2">
                  <c:v>0.86</c:v>
                </c:pt>
                <c:pt idx="3">
                  <c:v>-6.07</c:v>
                </c:pt>
                <c:pt idx="4">
                  <c:v>-13.93</c:v>
                </c:pt>
              </c:numCache>
            </c:numRef>
          </c:val>
          <c:smooth val="0"/>
          <c:extLst>
            <c:ext xmlns:c16="http://schemas.microsoft.com/office/drawing/2014/chart" uri="{C3380CC4-5D6E-409C-BE32-E72D297353CC}">
              <c16:uniqueId val="{00000002-2AAF-4D1F-B955-230BBB496D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0.34</c:v>
                </c:pt>
                <c:pt idx="2">
                  <c:v>#N/A</c:v>
                </c:pt>
                <c:pt idx="3">
                  <c:v>0.16</c:v>
                </c:pt>
                <c:pt idx="4">
                  <c:v>#N/A</c:v>
                </c:pt>
                <c:pt idx="5">
                  <c:v>0.11</c:v>
                </c:pt>
                <c:pt idx="6">
                  <c:v>#N/A</c:v>
                </c:pt>
                <c:pt idx="7">
                  <c:v>0.1</c:v>
                </c:pt>
                <c:pt idx="8">
                  <c:v>#N/A</c:v>
                </c:pt>
                <c:pt idx="9">
                  <c:v>0.1</c:v>
                </c:pt>
              </c:numCache>
            </c:numRef>
          </c:val>
          <c:extLst>
            <c:ext xmlns:c16="http://schemas.microsoft.com/office/drawing/2014/chart" uri="{C3380CC4-5D6E-409C-BE32-E72D297353CC}">
              <c16:uniqueId val="{00000000-D05A-473E-AF12-EF7BFFABB0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5A-473E-AF12-EF7BFFABB0D9}"/>
            </c:ext>
          </c:extLst>
        </c:ser>
        <c:ser>
          <c:idx val="2"/>
          <c:order val="2"/>
          <c:tx>
            <c:strRef>
              <c:f>データシート!$A$29</c:f>
              <c:strCache>
                <c:ptCount val="1"/>
                <c:pt idx="0">
                  <c:v>国民健康保険（診療所勘定）特別会計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7.0000000000000007E-2</c:v>
                </c:pt>
                <c:pt idx="4">
                  <c:v>#N/A</c:v>
                </c:pt>
                <c:pt idx="5">
                  <c:v>0.04</c:v>
                </c:pt>
                <c:pt idx="6">
                  <c:v>#N/A</c:v>
                </c:pt>
                <c:pt idx="7">
                  <c:v>0.01</c:v>
                </c:pt>
                <c:pt idx="8">
                  <c:v>#N/A</c:v>
                </c:pt>
                <c:pt idx="9">
                  <c:v>0.06</c:v>
                </c:pt>
              </c:numCache>
            </c:numRef>
          </c:val>
          <c:extLst>
            <c:ext xmlns:c16="http://schemas.microsoft.com/office/drawing/2014/chart" uri="{C3380CC4-5D6E-409C-BE32-E72D297353CC}">
              <c16:uniqueId val="{00000002-D05A-473E-AF12-EF7BFFABB0D9}"/>
            </c:ext>
          </c:extLst>
        </c:ser>
        <c:ser>
          <c:idx val="3"/>
          <c:order val="3"/>
          <c:tx>
            <c:strRef>
              <c:f>データシート!$A$30</c:f>
              <c:strCache>
                <c:ptCount val="1"/>
                <c:pt idx="0">
                  <c:v>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0.19</c:v>
                </c:pt>
                <c:pt idx="2">
                  <c:v>#N/A</c:v>
                </c:pt>
                <c:pt idx="3">
                  <c:v>1.08</c:v>
                </c:pt>
                <c:pt idx="4">
                  <c:v>#N/A</c:v>
                </c:pt>
                <c:pt idx="5">
                  <c:v>0.85</c:v>
                </c:pt>
                <c:pt idx="6">
                  <c:v>#N/A</c:v>
                </c:pt>
                <c:pt idx="7">
                  <c:v>0.19</c:v>
                </c:pt>
                <c:pt idx="8">
                  <c:v>#N/A</c:v>
                </c:pt>
                <c:pt idx="9">
                  <c:v>0.1</c:v>
                </c:pt>
              </c:numCache>
            </c:numRef>
          </c:val>
          <c:extLst>
            <c:ext xmlns:c16="http://schemas.microsoft.com/office/drawing/2014/chart" uri="{C3380CC4-5D6E-409C-BE32-E72D297353CC}">
              <c16:uniqueId val="{00000003-D05A-473E-AF12-EF7BFFABB0D9}"/>
            </c:ext>
          </c:extLst>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0.31</c:v>
                </c:pt>
                <c:pt idx="2">
                  <c:v>#N/A</c:v>
                </c:pt>
                <c:pt idx="3">
                  <c:v>0.3</c:v>
                </c:pt>
                <c:pt idx="4">
                  <c:v>#N/A</c:v>
                </c:pt>
                <c:pt idx="5">
                  <c:v>0.27</c:v>
                </c:pt>
                <c:pt idx="6">
                  <c:v>#N/A</c:v>
                </c:pt>
                <c:pt idx="7">
                  <c:v>0.27</c:v>
                </c:pt>
                <c:pt idx="8">
                  <c:v>#N/A</c:v>
                </c:pt>
                <c:pt idx="9">
                  <c:v>0.25</c:v>
                </c:pt>
              </c:numCache>
            </c:numRef>
          </c:val>
          <c:extLst>
            <c:ext xmlns:c16="http://schemas.microsoft.com/office/drawing/2014/chart" uri="{C3380CC4-5D6E-409C-BE32-E72D297353CC}">
              <c16:uniqueId val="{00000004-D05A-473E-AF12-EF7BFFABB0D9}"/>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0.2</c:v>
                </c:pt>
                <c:pt idx="4">
                  <c:v>#N/A</c:v>
                </c:pt>
                <c:pt idx="5">
                  <c:v>0.3</c:v>
                </c:pt>
                <c:pt idx="6">
                  <c:v>#N/A</c:v>
                </c:pt>
                <c:pt idx="7">
                  <c:v>0.44</c:v>
                </c:pt>
                <c:pt idx="8">
                  <c:v>#N/A</c:v>
                </c:pt>
                <c:pt idx="9">
                  <c:v>0.59</c:v>
                </c:pt>
              </c:numCache>
            </c:numRef>
          </c:val>
          <c:extLst>
            <c:ext xmlns:c16="http://schemas.microsoft.com/office/drawing/2014/chart" uri="{C3380CC4-5D6E-409C-BE32-E72D297353CC}">
              <c16:uniqueId val="{00000005-D05A-473E-AF12-EF7BFFABB0D9}"/>
            </c:ext>
          </c:extLst>
        </c:ser>
        <c:ser>
          <c:idx val="6"/>
          <c:order val="6"/>
          <c:tx>
            <c:strRef>
              <c:f>データシート!$A$33</c:f>
              <c:strCache>
                <c:ptCount val="1"/>
                <c:pt idx="0">
                  <c:v>競艇事業特別会計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2.71</c:v>
                </c:pt>
                <c:pt idx="2">
                  <c:v>#N/A</c:v>
                </c:pt>
                <c:pt idx="3">
                  <c:v>2.2400000000000002</c:v>
                </c:pt>
                <c:pt idx="4">
                  <c:v>#N/A</c:v>
                </c:pt>
                <c:pt idx="5">
                  <c:v>1.76</c:v>
                </c:pt>
                <c:pt idx="6">
                  <c:v>#N/A</c:v>
                </c:pt>
                <c:pt idx="7">
                  <c:v>1.46</c:v>
                </c:pt>
                <c:pt idx="8">
                  <c:v>#N/A</c:v>
                </c:pt>
                <c:pt idx="9">
                  <c:v>0.68</c:v>
                </c:pt>
              </c:numCache>
            </c:numRef>
          </c:val>
          <c:extLst>
            <c:ext xmlns:c16="http://schemas.microsoft.com/office/drawing/2014/chart" uri="{C3380CC4-5D6E-409C-BE32-E72D297353CC}">
              <c16:uniqueId val="{00000006-D05A-473E-AF12-EF7BFFABB0D9}"/>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0.79</c:v>
                </c:pt>
                <c:pt idx="2">
                  <c:v>#N/A</c:v>
                </c:pt>
                <c:pt idx="3">
                  <c:v>0.19</c:v>
                </c:pt>
                <c:pt idx="4">
                  <c:v>#N/A</c:v>
                </c:pt>
                <c:pt idx="5">
                  <c:v>0.67</c:v>
                </c:pt>
                <c:pt idx="6">
                  <c:v>#N/A</c:v>
                </c:pt>
                <c:pt idx="7">
                  <c:v>1.6</c:v>
                </c:pt>
                <c:pt idx="8">
                  <c:v>#N/A</c:v>
                </c:pt>
                <c:pt idx="9">
                  <c:v>1</c:v>
                </c:pt>
              </c:numCache>
            </c:numRef>
          </c:val>
          <c:extLst>
            <c:ext xmlns:c16="http://schemas.microsoft.com/office/drawing/2014/chart" uri="{C3380CC4-5D6E-409C-BE32-E72D297353CC}">
              <c16:uniqueId val="{00000007-D05A-473E-AF12-EF7BFFABB0D9}"/>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0.97</c:v>
                </c:pt>
                <c:pt idx="4">
                  <c:v>#N/A</c:v>
                </c:pt>
                <c:pt idx="5">
                  <c:v>1.19</c:v>
                </c:pt>
                <c:pt idx="6">
                  <c:v>#N/A</c:v>
                </c:pt>
                <c:pt idx="7">
                  <c:v>1.54</c:v>
                </c:pt>
                <c:pt idx="8">
                  <c:v>#N/A</c:v>
                </c:pt>
                <c:pt idx="9">
                  <c:v>2.11</c:v>
                </c:pt>
              </c:numCache>
            </c:numRef>
          </c:val>
          <c:extLst>
            <c:ext xmlns:c16="http://schemas.microsoft.com/office/drawing/2014/chart" uri="{C3380CC4-5D6E-409C-BE32-E72D297353CC}">
              <c16:uniqueId val="{00000008-D05A-473E-AF12-EF7BFFABB0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7.88</c:v>
                </c:pt>
                <c:pt idx="2">
                  <c:v>#N/A</c:v>
                </c:pt>
                <c:pt idx="3">
                  <c:v>10.83</c:v>
                </c:pt>
                <c:pt idx="4">
                  <c:v>#N/A</c:v>
                </c:pt>
                <c:pt idx="5">
                  <c:v>10.78</c:v>
                </c:pt>
                <c:pt idx="6">
                  <c:v>#N/A</c:v>
                </c:pt>
                <c:pt idx="7">
                  <c:v>12.36</c:v>
                </c:pt>
                <c:pt idx="8">
                  <c:v>#N/A</c:v>
                </c:pt>
                <c:pt idx="9">
                  <c:v>5.5</c:v>
                </c:pt>
              </c:numCache>
            </c:numRef>
          </c:val>
          <c:extLst>
            <c:ext xmlns:c16="http://schemas.microsoft.com/office/drawing/2014/chart" uri="{C3380CC4-5D6E-409C-BE32-E72D297353CC}">
              <c16:uniqueId val="{00000009-D05A-473E-AF12-EF7BFFABB0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1447</c:v>
                </c:pt>
                <c:pt idx="5">
                  <c:v>1441</c:v>
                </c:pt>
                <c:pt idx="8">
                  <c:v>1467</c:v>
                </c:pt>
                <c:pt idx="11">
                  <c:v>1487</c:v>
                </c:pt>
                <c:pt idx="14">
                  <c:v>1514</c:v>
                </c:pt>
              </c:numCache>
            </c:numRef>
          </c:val>
          <c:extLst>
            <c:ext xmlns:c16="http://schemas.microsoft.com/office/drawing/2014/chart" uri="{C3380CC4-5D6E-409C-BE32-E72D297353CC}">
              <c16:uniqueId val="{00000000-2C71-4A0E-B38F-85DDA45FFA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71-4A0E-B38F-85DDA45FFA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71-4A0E-B38F-85DDA45FFA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69</c:v>
                </c:pt>
                <c:pt idx="3">
                  <c:v>28</c:v>
                </c:pt>
                <c:pt idx="6">
                  <c:v>30</c:v>
                </c:pt>
                <c:pt idx="9">
                  <c:v>30</c:v>
                </c:pt>
                <c:pt idx="12">
                  <c:v>44</c:v>
                </c:pt>
              </c:numCache>
            </c:numRef>
          </c:val>
          <c:extLst>
            <c:ext xmlns:c16="http://schemas.microsoft.com/office/drawing/2014/chart" uri="{C3380CC4-5D6E-409C-BE32-E72D297353CC}">
              <c16:uniqueId val="{00000003-2C71-4A0E-B38F-85DDA45FFA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444</c:v>
                </c:pt>
                <c:pt idx="3">
                  <c:v>433</c:v>
                </c:pt>
                <c:pt idx="6">
                  <c:v>428</c:v>
                </c:pt>
                <c:pt idx="9">
                  <c:v>434</c:v>
                </c:pt>
                <c:pt idx="12">
                  <c:v>444</c:v>
                </c:pt>
              </c:numCache>
            </c:numRef>
          </c:val>
          <c:extLst>
            <c:ext xmlns:c16="http://schemas.microsoft.com/office/drawing/2014/chart" uri="{C3380CC4-5D6E-409C-BE32-E72D297353CC}">
              <c16:uniqueId val="{00000004-2C71-4A0E-B38F-85DDA45FFA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71-4A0E-B38F-85DDA45FFA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71-4A0E-B38F-85DDA45FFA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1336</c:v>
                </c:pt>
                <c:pt idx="3">
                  <c:v>1355</c:v>
                </c:pt>
                <c:pt idx="6">
                  <c:v>1441</c:v>
                </c:pt>
                <c:pt idx="9">
                  <c:v>1557</c:v>
                </c:pt>
                <c:pt idx="12">
                  <c:v>1610</c:v>
                </c:pt>
              </c:numCache>
            </c:numRef>
          </c:val>
          <c:extLst>
            <c:ext xmlns:c16="http://schemas.microsoft.com/office/drawing/2014/chart" uri="{C3380CC4-5D6E-409C-BE32-E72D297353CC}">
              <c16:uniqueId val="{00000007-2C71-4A0E-B38F-85DDA45FFA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402</c:v>
                </c:pt>
                <c:pt idx="2">
                  <c:v>#N/A</c:v>
                </c:pt>
                <c:pt idx="3">
                  <c:v>#N/A</c:v>
                </c:pt>
                <c:pt idx="4">
                  <c:v>375</c:v>
                </c:pt>
                <c:pt idx="5">
                  <c:v>#N/A</c:v>
                </c:pt>
                <c:pt idx="6">
                  <c:v>#N/A</c:v>
                </c:pt>
                <c:pt idx="7">
                  <c:v>432</c:v>
                </c:pt>
                <c:pt idx="8">
                  <c:v>#N/A</c:v>
                </c:pt>
                <c:pt idx="9">
                  <c:v>#N/A</c:v>
                </c:pt>
                <c:pt idx="10">
                  <c:v>534</c:v>
                </c:pt>
                <c:pt idx="11">
                  <c:v>#N/A</c:v>
                </c:pt>
                <c:pt idx="12">
                  <c:v>#N/A</c:v>
                </c:pt>
                <c:pt idx="13">
                  <c:v>584</c:v>
                </c:pt>
                <c:pt idx="14">
                  <c:v>#N/A</c:v>
                </c:pt>
              </c:numCache>
            </c:numRef>
          </c:val>
          <c:smooth val="0"/>
          <c:extLst>
            <c:ext xmlns:c16="http://schemas.microsoft.com/office/drawing/2014/chart" uri="{C3380CC4-5D6E-409C-BE32-E72D297353CC}">
              <c16:uniqueId val="{00000008-2C71-4A0E-B38F-85DDA45FFA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16064</c:v>
                </c:pt>
                <c:pt idx="5">
                  <c:v>17406</c:v>
                </c:pt>
                <c:pt idx="8">
                  <c:v>18712</c:v>
                </c:pt>
                <c:pt idx="11">
                  <c:v>18233</c:v>
                </c:pt>
                <c:pt idx="14">
                  <c:v>18438</c:v>
                </c:pt>
              </c:numCache>
            </c:numRef>
          </c:val>
          <c:extLst>
            <c:ext xmlns:c16="http://schemas.microsoft.com/office/drawing/2014/chart" uri="{C3380CC4-5D6E-409C-BE32-E72D297353CC}">
              <c16:uniqueId val="{00000000-5F05-4573-B623-F18544B47D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c:v>
                </c:pt>
                <c:pt idx="5">
                  <c:v>11</c:v>
                </c:pt>
                <c:pt idx="8">
                  <c:v>8</c:v>
                </c:pt>
                <c:pt idx="11">
                  <c:v>4</c:v>
                </c:pt>
                <c:pt idx="14">
                  <c:v>0</c:v>
                </c:pt>
              </c:numCache>
            </c:numRef>
          </c:val>
          <c:extLst>
            <c:ext xmlns:c16="http://schemas.microsoft.com/office/drawing/2014/chart" uri="{C3380CC4-5D6E-409C-BE32-E72D297353CC}">
              <c16:uniqueId val="{00000001-5F05-4573-B623-F18544B47D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13608</c:v>
                </c:pt>
                <c:pt idx="5">
                  <c:v>13660</c:v>
                </c:pt>
                <c:pt idx="8">
                  <c:v>14618</c:v>
                </c:pt>
                <c:pt idx="11">
                  <c:v>15023</c:v>
                </c:pt>
                <c:pt idx="14">
                  <c:v>14788</c:v>
                </c:pt>
              </c:numCache>
            </c:numRef>
          </c:val>
          <c:extLst>
            <c:ext xmlns:c16="http://schemas.microsoft.com/office/drawing/2014/chart" uri="{C3380CC4-5D6E-409C-BE32-E72D297353CC}">
              <c16:uniqueId val="{00000002-5F05-4573-B623-F18544B47D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05-4573-B623-F18544B47D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05-4573-B623-F18544B47D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c:v>
                </c:pt>
                <c:pt idx="3">
                  <c:v>16</c:v>
                </c:pt>
                <c:pt idx="6">
                  <c:v>4</c:v>
                </c:pt>
                <c:pt idx="9">
                  <c:v>11</c:v>
                </c:pt>
                <c:pt idx="12">
                  <c:v>10</c:v>
                </c:pt>
              </c:numCache>
            </c:numRef>
          </c:val>
          <c:extLst>
            <c:ext xmlns:c16="http://schemas.microsoft.com/office/drawing/2014/chart" uri="{C3380CC4-5D6E-409C-BE32-E72D297353CC}">
              <c16:uniqueId val="{00000005-5F05-4573-B623-F18544B47D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2665</c:v>
                </c:pt>
                <c:pt idx="3">
                  <c:v>2711</c:v>
                </c:pt>
                <c:pt idx="6">
                  <c:v>2614</c:v>
                </c:pt>
                <c:pt idx="9">
                  <c:v>2548</c:v>
                </c:pt>
                <c:pt idx="12">
                  <c:v>2487</c:v>
                </c:pt>
              </c:numCache>
            </c:numRef>
          </c:val>
          <c:extLst>
            <c:ext xmlns:c16="http://schemas.microsoft.com/office/drawing/2014/chart" uri="{C3380CC4-5D6E-409C-BE32-E72D297353CC}">
              <c16:uniqueId val="{00000006-5F05-4573-B623-F18544B47D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134</c:v>
                </c:pt>
                <c:pt idx="3">
                  <c:v>117</c:v>
                </c:pt>
                <c:pt idx="6">
                  <c:v>170</c:v>
                </c:pt>
                <c:pt idx="9">
                  <c:v>149</c:v>
                </c:pt>
                <c:pt idx="12">
                  <c:v>135</c:v>
                </c:pt>
              </c:numCache>
            </c:numRef>
          </c:val>
          <c:extLst>
            <c:ext xmlns:c16="http://schemas.microsoft.com/office/drawing/2014/chart" uri="{C3380CC4-5D6E-409C-BE32-E72D297353CC}">
              <c16:uniqueId val="{00000007-5F05-4573-B623-F18544B47D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5865</c:v>
                </c:pt>
                <c:pt idx="3">
                  <c:v>5689</c:v>
                </c:pt>
                <c:pt idx="6">
                  <c:v>5399</c:v>
                </c:pt>
                <c:pt idx="9">
                  <c:v>5173</c:v>
                </c:pt>
                <c:pt idx="12">
                  <c:v>5113</c:v>
                </c:pt>
              </c:numCache>
            </c:numRef>
          </c:val>
          <c:extLst>
            <c:ext xmlns:c16="http://schemas.microsoft.com/office/drawing/2014/chart" uri="{C3380CC4-5D6E-409C-BE32-E72D297353CC}">
              <c16:uniqueId val="{00000008-5F05-4573-B623-F18544B47D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5F05-4573-B623-F18544B47D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14466</c:v>
                </c:pt>
                <c:pt idx="3">
                  <c:v>16520</c:v>
                </c:pt>
                <c:pt idx="6">
                  <c:v>18916</c:v>
                </c:pt>
                <c:pt idx="9">
                  <c:v>18661</c:v>
                </c:pt>
                <c:pt idx="12">
                  <c:v>18905</c:v>
                </c:pt>
              </c:numCache>
            </c:numRef>
          </c:val>
          <c:extLst>
            <c:ext xmlns:c16="http://schemas.microsoft.com/office/drawing/2014/chart" uri="{C3380CC4-5D6E-409C-BE32-E72D297353CC}">
              <c16:uniqueId val="{0000000A-5F05-4573-B623-F18544B47D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05-4573-B623-F18544B47D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8285</c:v>
                </c:pt>
                <c:pt idx="1">
                  <c:v>8058</c:v>
                </c:pt>
                <c:pt idx="2">
                  <c:v>7904</c:v>
                </c:pt>
              </c:numCache>
            </c:numRef>
          </c:val>
          <c:extLst>
            <c:ext xmlns:c16="http://schemas.microsoft.com/office/drawing/2014/chart" uri="{C3380CC4-5D6E-409C-BE32-E72D297353CC}">
              <c16:uniqueId val="{00000000-9805-4E47-876D-DFDF22663C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730</c:v>
                </c:pt>
                <c:pt idx="1">
                  <c:v>730</c:v>
                </c:pt>
                <c:pt idx="2">
                  <c:v>813</c:v>
                </c:pt>
              </c:numCache>
            </c:numRef>
          </c:val>
          <c:extLst>
            <c:ext xmlns:c16="http://schemas.microsoft.com/office/drawing/2014/chart" uri="{C3380CC4-5D6E-409C-BE32-E72D297353CC}">
              <c16:uniqueId val="{00000001-9805-4E47-876D-DFDF22663C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1969</c:v>
                </c:pt>
                <c:pt idx="1">
                  <c:v>1936</c:v>
                </c:pt>
                <c:pt idx="2">
                  <c:v>1962</c:v>
                </c:pt>
              </c:numCache>
            </c:numRef>
          </c:val>
          <c:extLst>
            <c:ext xmlns:c16="http://schemas.microsoft.com/office/drawing/2014/chart" uri="{C3380CC4-5D6E-409C-BE32-E72D297353CC}">
              <c16:uniqueId val="{00000002-9805-4E47-876D-DFDF22663C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48,921
47,982
208.42
23,194,584
21,862,393
687,521
12,363,918
18,904,956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ポイント減少した中、本市数値も前年度から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ポイント減少となり、全国平均と比較すると</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ポイント高い数値を維持している。</a:t>
          </a:r>
        </a:p>
        <a:p>
          <a:r>
            <a:rPr kumimoji="1" lang="ja-JP" altLang="en-US" sz="1300">
              <a:latin typeface="ＭＳ Ｐゴシック" panose="020B0600070205080204" pitchFamily="50" charset="-128"/>
              <a:ea typeface="ＭＳ Ｐゴシック" panose="020B0600070205080204" pitchFamily="50" charset="-128"/>
            </a:rPr>
            <a:t>　今後は、産業団地の造成や都市基盤の整備に取り組み、自主財源の根幹である市税の増収を図ることで、財政力指数の向上に努める。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86783</xdr:rowOff>
    </xdr:to>
    <xdr:cxnSp macro="">
      <xdr:nvCxnSpPr>
        <xdr:cNvPr id="75" name="直線コネクタ 74"/>
        <xdr:cNvCxnSpPr/>
      </xdr:nvCxnSpPr>
      <xdr:spPr>
        <a:xfrm>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97" name="テキスト ボックス 96"/>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前年度同率となり、類似団体平均よりも</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ポイント上回る結果となり、類似団体内順位はワースト</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位となった。歳入で地方交付税が増加したが、平成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実施している小中学校給食費の無料化による特定財源の減少の他、人事院勧告による期末勤勉手当の人件費の増や介護・訓練給付事業、保育認定事業等による扶助費の増などにより、前年度同率となった。</a:t>
          </a:r>
        </a:p>
        <a:p>
          <a:r>
            <a:rPr kumimoji="1" lang="ja-JP" altLang="en-US" sz="1200">
              <a:latin typeface="ＭＳ Ｐゴシック" panose="020B0600070205080204" pitchFamily="50" charset="-128"/>
              <a:ea typeface="ＭＳ Ｐゴシック" panose="020B0600070205080204" pitchFamily="50" charset="-128"/>
            </a:rPr>
            <a:t>　今後も、少子高齢化の進展による社会保障関係経費の増や大型公共事業の財源として発行した地方債の償還額の増等に伴い、経常経費の増加が見込まれており、引き続き行財政改革を推進し、経常収支比率の引き下げ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63923</xdr:rowOff>
    </xdr:from>
    <xdr:to>
      <xdr:col>23</xdr:col>
      <xdr:colOff>133350</xdr:colOff>
      <xdr:row>67</xdr:row>
      <xdr:rowOff>63923</xdr:rowOff>
    </xdr:to>
    <xdr:cxnSp macro="">
      <xdr:nvCxnSpPr>
        <xdr:cNvPr id="132" name="直線コネクタ 131"/>
        <xdr:cNvCxnSpPr/>
      </xdr:nvCxnSpPr>
      <xdr:spPr>
        <a:xfrm>
          <a:off x="4114800" y="115510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67</xdr:row>
      <xdr:rowOff>63923</xdr:rowOff>
    </xdr:to>
    <xdr:cxnSp macro="">
      <xdr:nvCxnSpPr>
        <xdr:cNvPr id="135" name="直線コネクタ 134"/>
        <xdr:cNvCxnSpPr/>
      </xdr:nvCxnSpPr>
      <xdr:spPr>
        <a:xfrm>
          <a:off x="3225800" y="1093173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66</xdr:row>
      <xdr:rowOff>26246</xdr:rowOff>
    </xdr:to>
    <xdr:cxnSp macro="">
      <xdr:nvCxnSpPr>
        <xdr:cNvPr id="138" name="直線コネクタ 137"/>
        <xdr:cNvCxnSpPr/>
      </xdr:nvCxnSpPr>
      <xdr:spPr>
        <a:xfrm flipV="1">
          <a:off x="2336800" y="10931737"/>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67</xdr:row>
      <xdr:rowOff>63923</xdr:rowOff>
    </xdr:to>
    <xdr:cxnSp macro="">
      <xdr:nvCxnSpPr>
        <xdr:cNvPr id="141" name="直線コネクタ 140"/>
        <xdr:cNvCxnSpPr/>
      </xdr:nvCxnSpPr>
      <xdr:spPr>
        <a:xfrm flipV="1">
          <a:off x="1447800" y="1134194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5" name="テキスト ボックス 144"/>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13123</xdr:rowOff>
    </xdr:from>
    <xdr:to>
      <xdr:col>23</xdr:col>
      <xdr:colOff>184150</xdr:colOff>
      <xdr:row>67</xdr:row>
      <xdr:rowOff>114723</xdr:rowOff>
    </xdr:to>
    <xdr:sp macro="" textlink="">
      <xdr:nvSpPr>
        <xdr:cNvPr id="151" name="楕円 150"/>
        <xdr:cNvSpPr/>
      </xdr:nvSpPr>
      <xdr:spPr>
        <a:xfrm>
          <a:off x="49022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80450</xdr:rowOff>
    </xdr:from>
    <xdr:ext cx="762000" cy="259045"/>
    <xdr:sp macro="" textlink="">
      <xdr:nvSpPr>
        <xdr:cNvPr id="152" name="財政構造の弾力性該当値テキスト"/>
        <xdr:cNvSpPr txBox="1"/>
      </xdr:nvSpPr>
      <xdr:spPr>
        <a:xfrm>
          <a:off x="5041900" y="1139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13123</xdr:rowOff>
    </xdr:from>
    <xdr:to>
      <xdr:col>19</xdr:col>
      <xdr:colOff>184150</xdr:colOff>
      <xdr:row>67</xdr:row>
      <xdr:rowOff>114723</xdr:rowOff>
    </xdr:to>
    <xdr:sp macro="" textlink="">
      <xdr:nvSpPr>
        <xdr:cNvPr id="153" name="楕円 152"/>
        <xdr:cNvSpPr/>
      </xdr:nvSpPr>
      <xdr:spPr>
        <a:xfrm>
          <a:off x="4064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99500</xdr:rowOff>
    </xdr:from>
    <xdr:ext cx="736600" cy="259045"/>
    <xdr:sp macro="" textlink="">
      <xdr:nvSpPr>
        <xdr:cNvPr id="154" name="テキスト ボックス 153"/>
        <xdr:cNvSpPr txBox="1"/>
      </xdr:nvSpPr>
      <xdr:spPr>
        <a:xfrm>
          <a:off x="3733800" y="1158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6" name="テキスト ボックス 155"/>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7" name="楕円 156"/>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8" name="テキスト ボックス 157"/>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13123</xdr:rowOff>
    </xdr:from>
    <xdr:to>
      <xdr:col>7</xdr:col>
      <xdr:colOff>31750</xdr:colOff>
      <xdr:row>67</xdr:row>
      <xdr:rowOff>114723</xdr:rowOff>
    </xdr:to>
    <xdr:sp macro="" textlink="">
      <xdr:nvSpPr>
        <xdr:cNvPr id="159" name="楕円 158"/>
        <xdr:cNvSpPr/>
      </xdr:nvSpPr>
      <xdr:spPr>
        <a:xfrm>
          <a:off x="1397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99500</xdr:rowOff>
    </xdr:from>
    <xdr:ext cx="762000" cy="259045"/>
    <xdr:sp macro="" textlink="">
      <xdr:nvSpPr>
        <xdr:cNvPr id="160" name="テキスト ボックス 159"/>
        <xdr:cNvSpPr txBox="1"/>
      </xdr:nvSpPr>
      <xdr:spPr>
        <a:xfrm>
          <a:off x="1066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2,165</a:t>
          </a:r>
          <a:r>
            <a:rPr kumimoji="1" lang="ja-JP" altLang="en-US" sz="1300">
              <a:latin typeface="ＭＳ Ｐゴシック" panose="020B0600070205080204" pitchFamily="50" charset="-128"/>
              <a:ea typeface="ＭＳ Ｐゴシック" panose="020B0600070205080204" pitchFamily="50" charset="-128"/>
            </a:rPr>
            <a:t>円増加したが、類似団体平均比較すると</a:t>
          </a:r>
          <a:r>
            <a:rPr kumimoji="1" lang="en-US" altLang="ja-JP" sz="1300">
              <a:latin typeface="ＭＳ Ｐゴシック" panose="020B0600070205080204" pitchFamily="50" charset="-128"/>
              <a:ea typeface="ＭＳ Ｐゴシック" panose="020B0600070205080204" pitchFamily="50" charset="-128"/>
            </a:rPr>
            <a:t>48,252</a:t>
          </a:r>
          <a:r>
            <a:rPr kumimoji="1" lang="ja-JP" altLang="en-US" sz="1300">
              <a:latin typeface="ＭＳ Ｐゴシック" panose="020B0600070205080204" pitchFamily="50" charset="-128"/>
              <a:ea typeface="ＭＳ Ｐゴシック" panose="020B0600070205080204" pitchFamily="50" charset="-128"/>
            </a:rPr>
            <a:t>円低い数値となった。</a:t>
          </a:r>
        </a:p>
        <a:p>
          <a:r>
            <a:rPr kumimoji="1" lang="ja-JP" altLang="en-US" sz="1300">
              <a:latin typeface="ＭＳ Ｐゴシック" panose="020B0600070205080204" pitchFamily="50" charset="-128"/>
              <a:ea typeface="ＭＳ Ｐゴシック" panose="020B0600070205080204" pitchFamily="50" charset="-128"/>
            </a:rPr>
            <a:t>　増加要因は主に人件費であり、会計年度任用職員の増や人事院勧告による支給月数の引き上げに伴う期末勤勉手当の増等が影響していると考える。</a:t>
          </a:r>
        </a:p>
        <a:p>
          <a:r>
            <a:rPr kumimoji="1" lang="ja-JP" altLang="en-US" sz="1300">
              <a:latin typeface="ＭＳ Ｐゴシック" panose="020B0600070205080204" pitchFamily="50" charset="-128"/>
              <a:ea typeface="ＭＳ Ｐゴシック" panose="020B0600070205080204" pitchFamily="50" charset="-128"/>
            </a:rPr>
            <a:t>　今後も引き続き、財源の掘り起こし等を行うとともに、行財政改革による経常経費の削減により一般財源の確保を図る。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119283</xdr:rowOff>
    </xdr:from>
    <xdr:to>
      <xdr:col>23</xdr:col>
      <xdr:colOff>133350</xdr:colOff>
      <xdr:row>82</xdr:row>
      <xdr:rowOff>132342</xdr:rowOff>
    </xdr:to>
    <xdr:cxnSp macro="">
      <xdr:nvCxnSpPr>
        <xdr:cNvPr id="191" name="直線コネクタ 190"/>
        <xdr:cNvCxnSpPr/>
      </xdr:nvCxnSpPr>
      <xdr:spPr>
        <a:xfrm>
          <a:off x="4114800" y="14178183"/>
          <a:ext cx="838200" cy="1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103037</xdr:rowOff>
    </xdr:from>
    <xdr:to>
      <xdr:col>19</xdr:col>
      <xdr:colOff>133350</xdr:colOff>
      <xdr:row>82</xdr:row>
      <xdr:rowOff>119283</xdr:rowOff>
    </xdr:to>
    <xdr:cxnSp macro="">
      <xdr:nvCxnSpPr>
        <xdr:cNvPr id="194" name="直線コネクタ 193"/>
        <xdr:cNvCxnSpPr/>
      </xdr:nvCxnSpPr>
      <xdr:spPr>
        <a:xfrm>
          <a:off x="3225800" y="14161937"/>
          <a:ext cx="889000" cy="1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70160</xdr:rowOff>
    </xdr:from>
    <xdr:to>
      <xdr:col>15</xdr:col>
      <xdr:colOff>82550</xdr:colOff>
      <xdr:row>82</xdr:row>
      <xdr:rowOff>103037</xdr:rowOff>
    </xdr:to>
    <xdr:cxnSp macro="">
      <xdr:nvCxnSpPr>
        <xdr:cNvPr id="197" name="直線コネクタ 196"/>
        <xdr:cNvCxnSpPr/>
      </xdr:nvCxnSpPr>
      <xdr:spPr>
        <a:xfrm>
          <a:off x="2336800" y="14129060"/>
          <a:ext cx="889000" cy="3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51060</xdr:rowOff>
    </xdr:from>
    <xdr:to>
      <xdr:col>11</xdr:col>
      <xdr:colOff>31750</xdr:colOff>
      <xdr:row>82</xdr:row>
      <xdr:rowOff>70160</xdr:rowOff>
    </xdr:to>
    <xdr:cxnSp macro="">
      <xdr:nvCxnSpPr>
        <xdr:cNvPr id="200" name="直線コネクタ 199"/>
        <xdr:cNvCxnSpPr/>
      </xdr:nvCxnSpPr>
      <xdr:spPr>
        <a:xfrm>
          <a:off x="1447800" y="14109960"/>
          <a:ext cx="8890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3" name="フローチャート: 判断 202"/>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150075</xdr:rowOff>
    </xdr:from>
    <xdr:ext cx="762000" cy="259045"/>
    <xdr:sp macro="" textlink="">
      <xdr:nvSpPr>
        <xdr:cNvPr id="204" name="テキスト ボックス 203"/>
        <xdr:cNvSpPr txBox="1"/>
      </xdr:nvSpPr>
      <xdr:spPr>
        <a:xfrm>
          <a:off x="1066800" y="1420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81542</xdr:rowOff>
    </xdr:from>
    <xdr:to>
      <xdr:col>23</xdr:col>
      <xdr:colOff>184150</xdr:colOff>
      <xdr:row>83</xdr:row>
      <xdr:rowOff>11692</xdr:rowOff>
    </xdr:to>
    <xdr:sp macro="" textlink="">
      <xdr:nvSpPr>
        <xdr:cNvPr id="210" name="楕円 209"/>
        <xdr:cNvSpPr/>
      </xdr:nvSpPr>
      <xdr:spPr>
        <a:xfrm>
          <a:off x="4902200" y="141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2819</xdr:rowOff>
    </xdr:from>
    <xdr:ext cx="762000" cy="259045"/>
    <xdr:sp macro="" textlink="">
      <xdr:nvSpPr>
        <xdr:cNvPr id="211" name="人件費・物件費等の状況該当値テキスト"/>
        <xdr:cNvSpPr txBox="1"/>
      </xdr:nvSpPr>
      <xdr:spPr>
        <a:xfrm>
          <a:off x="5041900" y="1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68483</xdr:rowOff>
    </xdr:from>
    <xdr:to>
      <xdr:col>19</xdr:col>
      <xdr:colOff>184150</xdr:colOff>
      <xdr:row>82</xdr:row>
      <xdr:rowOff>170083</xdr:rowOff>
    </xdr:to>
    <xdr:sp macro="" textlink="">
      <xdr:nvSpPr>
        <xdr:cNvPr id="212" name="楕円 211"/>
        <xdr:cNvSpPr/>
      </xdr:nvSpPr>
      <xdr:spPr>
        <a:xfrm>
          <a:off x="4064000" y="141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8810</xdr:rowOff>
    </xdr:from>
    <xdr:ext cx="736600" cy="259045"/>
    <xdr:sp macro="" textlink="">
      <xdr:nvSpPr>
        <xdr:cNvPr id="213" name="テキスト ボックス 212"/>
        <xdr:cNvSpPr txBox="1"/>
      </xdr:nvSpPr>
      <xdr:spPr>
        <a:xfrm>
          <a:off x="3733800" y="1389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52237</xdr:rowOff>
    </xdr:from>
    <xdr:to>
      <xdr:col>15</xdr:col>
      <xdr:colOff>133350</xdr:colOff>
      <xdr:row>82</xdr:row>
      <xdr:rowOff>153837</xdr:rowOff>
    </xdr:to>
    <xdr:sp macro="" textlink="">
      <xdr:nvSpPr>
        <xdr:cNvPr id="214" name="楕円 213"/>
        <xdr:cNvSpPr/>
      </xdr:nvSpPr>
      <xdr:spPr>
        <a:xfrm>
          <a:off x="3175000" y="141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164014</xdr:rowOff>
    </xdr:from>
    <xdr:ext cx="762000" cy="259045"/>
    <xdr:sp macro="" textlink="">
      <xdr:nvSpPr>
        <xdr:cNvPr id="215" name="テキスト ボックス 214"/>
        <xdr:cNvSpPr txBox="1"/>
      </xdr:nvSpPr>
      <xdr:spPr>
        <a:xfrm>
          <a:off x="2844800" y="1388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19360</xdr:rowOff>
    </xdr:from>
    <xdr:to>
      <xdr:col>11</xdr:col>
      <xdr:colOff>82550</xdr:colOff>
      <xdr:row>82</xdr:row>
      <xdr:rowOff>120960</xdr:rowOff>
    </xdr:to>
    <xdr:sp macro="" textlink="">
      <xdr:nvSpPr>
        <xdr:cNvPr id="216" name="楕円 215"/>
        <xdr:cNvSpPr/>
      </xdr:nvSpPr>
      <xdr:spPr>
        <a:xfrm>
          <a:off x="2286000" y="140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131137</xdr:rowOff>
    </xdr:from>
    <xdr:ext cx="762000" cy="259045"/>
    <xdr:sp macro="" textlink="">
      <xdr:nvSpPr>
        <xdr:cNvPr id="217" name="テキスト ボックス 216"/>
        <xdr:cNvSpPr txBox="1"/>
      </xdr:nvSpPr>
      <xdr:spPr>
        <a:xfrm>
          <a:off x="1955800" y="138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260</xdr:rowOff>
    </xdr:from>
    <xdr:to>
      <xdr:col>7</xdr:col>
      <xdr:colOff>31750</xdr:colOff>
      <xdr:row>82</xdr:row>
      <xdr:rowOff>101860</xdr:rowOff>
    </xdr:to>
    <xdr:sp macro="" textlink="">
      <xdr:nvSpPr>
        <xdr:cNvPr id="218" name="楕円 217"/>
        <xdr:cNvSpPr/>
      </xdr:nvSpPr>
      <xdr:spPr>
        <a:xfrm>
          <a:off x="1397000" y="1405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112037</xdr:rowOff>
    </xdr:from>
    <xdr:ext cx="762000" cy="259045"/>
    <xdr:sp macro="" textlink="">
      <xdr:nvSpPr>
        <xdr:cNvPr id="219" name="テキスト ボックス 218"/>
        <xdr:cNvSpPr txBox="1"/>
      </xdr:nvSpPr>
      <xdr:spPr>
        <a:xfrm>
          <a:off x="1066800" y="138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経験年数階層の変動が生じ、指数が上昇したもの。</a:t>
          </a:r>
        </a:p>
        <a:p>
          <a:r>
            <a:rPr kumimoji="1" lang="ja-JP" altLang="en-US" sz="1300">
              <a:latin typeface="ＭＳ Ｐゴシック" panose="020B0600070205080204" pitchFamily="50" charset="-128"/>
              <a:ea typeface="ＭＳ Ｐゴシック" panose="020B0600070205080204" pitchFamily="50" charset="-128"/>
            </a:rPr>
            <a:t>今後も国の制度や近隣市町村の状況を踏まえて、給与の適正化に努める。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153988</xdr:rowOff>
    </xdr:from>
    <xdr:to>
      <xdr:col>81</xdr:col>
      <xdr:colOff>44450</xdr:colOff>
      <xdr:row>83</xdr:row>
      <xdr:rowOff>12700</xdr:rowOff>
    </xdr:to>
    <xdr:cxnSp macro="">
      <xdr:nvCxnSpPr>
        <xdr:cNvPr id="257" name="直線コネクタ 256"/>
        <xdr:cNvCxnSpPr/>
      </xdr:nvCxnSpPr>
      <xdr:spPr>
        <a:xfrm>
          <a:off x="16179800" y="1421288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153988</xdr:rowOff>
    </xdr:from>
    <xdr:to>
      <xdr:col>77</xdr:col>
      <xdr:colOff>44450</xdr:colOff>
      <xdr:row>83</xdr:row>
      <xdr:rowOff>57944</xdr:rowOff>
    </xdr:to>
    <xdr:cxnSp macro="">
      <xdr:nvCxnSpPr>
        <xdr:cNvPr id="260" name="直線コネクタ 259"/>
        <xdr:cNvCxnSpPr/>
      </xdr:nvCxnSpPr>
      <xdr:spPr>
        <a:xfrm flipV="1">
          <a:off x="15290800" y="14212888"/>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57944</xdr:rowOff>
    </xdr:to>
    <xdr:cxnSp macro="">
      <xdr:nvCxnSpPr>
        <xdr:cNvPr id="263" name="直線コネクタ 262"/>
        <xdr:cNvCxnSpPr/>
      </xdr:nvCxnSpPr>
      <xdr:spPr>
        <a:xfrm>
          <a:off x="14401800" y="1424305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118269</xdr:rowOff>
    </xdr:to>
    <xdr:cxnSp macro="">
      <xdr:nvCxnSpPr>
        <xdr:cNvPr id="266" name="直線コネクタ 265"/>
        <xdr:cNvCxnSpPr/>
      </xdr:nvCxnSpPr>
      <xdr:spPr>
        <a:xfrm flipV="1">
          <a:off x="13512800" y="14243050"/>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7" name="フローチャート: 判断 266"/>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68" name="テキスト ボックス 267"/>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69" name="フローチャート: 判断 268"/>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0" name="テキスト ボックス 269"/>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103188</xdr:rowOff>
    </xdr:from>
    <xdr:to>
      <xdr:col>77</xdr:col>
      <xdr:colOff>95250</xdr:colOff>
      <xdr:row>83</xdr:row>
      <xdr:rowOff>33338</xdr:rowOff>
    </xdr:to>
    <xdr:sp macro="" textlink="">
      <xdr:nvSpPr>
        <xdr:cNvPr id="278" name="楕円 277"/>
        <xdr:cNvSpPr/>
      </xdr:nvSpPr>
      <xdr:spPr>
        <a:xfrm>
          <a:off x="16129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43515</xdr:rowOff>
    </xdr:from>
    <xdr:ext cx="736600" cy="259045"/>
    <xdr:sp macro="" textlink="">
      <xdr:nvSpPr>
        <xdr:cNvPr id="279" name="テキスト ボックス 278"/>
        <xdr:cNvSpPr txBox="1"/>
      </xdr:nvSpPr>
      <xdr:spPr>
        <a:xfrm>
          <a:off x="15798800" y="1393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7144</xdr:rowOff>
    </xdr:from>
    <xdr:to>
      <xdr:col>73</xdr:col>
      <xdr:colOff>44450</xdr:colOff>
      <xdr:row>83</xdr:row>
      <xdr:rowOff>108744</xdr:rowOff>
    </xdr:to>
    <xdr:sp macro="" textlink="">
      <xdr:nvSpPr>
        <xdr:cNvPr id="280" name="楕円 279"/>
        <xdr:cNvSpPr/>
      </xdr:nvSpPr>
      <xdr:spPr>
        <a:xfrm>
          <a:off x="15240000" y="142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118921</xdr:rowOff>
    </xdr:from>
    <xdr:ext cx="762000" cy="259045"/>
    <xdr:sp macro="" textlink="">
      <xdr:nvSpPr>
        <xdr:cNvPr id="281" name="テキスト ボックス 280"/>
        <xdr:cNvSpPr txBox="1"/>
      </xdr:nvSpPr>
      <xdr:spPr>
        <a:xfrm>
          <a:off x="14909800" y="1400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2" name="楕円 281"/>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3" name="テキスト ボックス 282"/>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67469</xdr:rowOff>
    </xdr:from>
    <xdr:to>
      <xdr:col>64</xdr:col>
      <xdr:colOff>152400</xdr:colOff>
      <xdr:row>83</xdr:row>
      <xdr:rowOff>169069</xdr:rowOff>
    </xdr:to>
    <xdr:sp macro="" textlink="">
      <xdr:nvSpPr>
        <xdr:cNvPr id="284" name="楕円 283"/>
        <xdr:cNvSpPr/>
      </xdr:nvSpPr>
      <xdr:spPr>
        <a:xfrm>
          <a:off x="13462000" y="142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7796</xdr:rowOff>
    </xdr:from>
    <xdr:ext cx="762000" cy="259045"/>
    <xdr:sp macro="" textlink="">
      <xdr:nvSpPr>
        <xdr:cNvPr id="285" name="テキスト ボックス 284"/>
        <xdr:cNvSpPr txBox="1"/>
      </xdr:nvSpPr>
      <xdr:spPr>
        <a:xfrm>
          <a:off x="13131800" y="140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類似団体平均職員数を下回って推移している主な要因は、常備消防事業やごみ処理、し尿処理事業等を隣接する自治体に委託していることが挙げられる。</a:t>
          </a:r>
        </a:p>
        <a:p>
          <a:r>
            <a:rPr kumimoji="1" lang="ja-JP" altLang="en-US" sz="1300">
              <a:latin typeface="ＭＳ Ｐゴシック" panose="020B0600070205080204" pitchFamily="50" charset="-128"/>
              <a:ea typeface="ＭＳ Ｐゴシック" panose="020B0600070205080204" pitchFamily="50" charset="-128"/>
            </a:rPr>
            <a:t>本市においては、定員管理の適正化を図るために令和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年度に業務量調査を実施し、業務量に見合った職員配置を目指している。</a:t>
          </a:r>
        </a:p>
        <a:p>
          <a:r>
            <a:rPr kumimoji="1" lang="ja-JP" altLang="en-US" sz="1300">
              <a:latin typeface="ＭＳ Ｐゴシック" panose="020B0600070205080204" pitchFamily="50" charset="-128"/>
              <a:ea typeface="ＭＳ Ｐゴシック" panose="020B0600070205080204" pitchFamily="50" charset="-128"/>
            </a:rPr>
            <a:t>今後も引き続き、年齢構成の偏りが生じないように採用計画を検討するとともに、既存事業や働き方の見直しをすることで、住民サービスを低下させることなく、適正な職員定数の管理に努める。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124218</xdr:rowOff>
    </xdr:from>
    <xdr:to>
      <xdr:col>81</xdr:col>
      <xdr:colOff>44450</xdr:colOff>
      <xdr:row>60</xdr:row>
      <xdr:rowOff>144901</xdr:rowOff>
    </xdr:to>
    <xdr:cxnSp macro="">
      <xdr:nvCxnSpPr>
        <xdr:cNvPr id="322" name="直線コネクタ 321"/>
        <xdr:cNvCxnSpPr/>
      </xdr:nvCxnSpPr>
      <xdr:spPr>
        <a:xfrm>
          <a:off x="16179800" y="10411218"/>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124218</xdr:rowOff>
    </xdr:to>
    <xdr:cxnSp macro="">
      <xdr:nvCxnSpPr>
        <xdr:cNvPr id="325" name="直線コネクタ 324"/>
        <xdr:cNvCxnSpPr/>
      </xdr:nvCxnSpPr>
      <xdr:spPr>
        <a:xfrm>
          <a:off x="15290800" y="1040087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106983</xdr:rowOff>
    </xdr:from>
    <xdr:to>
      <xdr:col>72</xdr:col>
      <xdr:colOff>203200</xdr:colOff>
      <xdr:row>60</xdr:row>
      <xdr:rowOff>113877</xdr:rowOff>
    </xdr:to>
    <xdr:cxnSp macro="">
      <xdr:nvCxnSpPr>
        <xdr:cNvPr id="328" name="直線コネクタ 327"/>
        <xdr:cNvCxnSpPr/>
      </xdr:nvCxnSpPr>
      <xdr:spPr>
        <a:xfrm>
          <a:off x="14401800" y="103939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88598</xdr:rowOff>
    </xdr:from>
    <xdr:to>
      <xdr:col>68</xdr:col>
      <xdr:colOff>152400</xdr:colOff>
      <xdr:row>60</xdr:row>
      <xdr:rowOff>106983</xdr:rowOff>
    </xdr:to>
    <xdr:cxnSp macro="">
      <xdr:nvCxnSpPr>
        <xdr:cNvPr id="331" name="直線コネクタ 330"/>
        <xdr:cNvCxnSpPr/>
      </xdr:nvCxnSpPr>
      <xdr:spPr>
        <a:xfrm>
          <a:off x="13512800" y="1037559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34" name="フローチャート: 判断 333"/>
        <xdr:cNvSpPr/>
      </xdr:nvSpPr>
      <xdr:spPr>
        <a:xfrm>
          <a:off x="13462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17071</xdr:rowOff>
    </xdr:from>
    <xdr:ext cx="762000" cy="259045"/>
    <xdr:sp macro="" textlink="">
      <xdr:nvSpPr>
        <xdr:cNvPr id="335" name="テキスト ボックス 334"/>
        <xdr:cNvSpPr txBox="1"/>
      </xdr:nvSpPr>
      <xdr:spPr>
        <a:xfrm>
          <a:off x="13131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94101</xdr:rowOff>
    </xdr:from>
    <xdr:to>
      <xdr:col>81</xdr:col>
      <xdr:colOff>95250</xdr:colOff>
      <xdr:row>61</xdr:row>
      <xdr:rowOff>24251</xdr:rowOff>
    </xdr:to>
    <xdr:sp macro="" textlink="">
      <xdr:nvSpPr>
        <xdr:cNvPr id="341" name="楕円 340"/>
        <xdr:cNvSpPr/>
      </xdr:nvSpPr>
      <xdr:spPr>
        <a:xfrm>
          <a:off x="169672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110628</xdr:rowOff>
    </xdr:from>
    <xdr:ext cx="762000" cy="259045"/>
    <xdr:sp macro="" textlink="">
      <xdr:nvSpPr>
        <xdr:cNvPr id="342" name="定員管理の状況該当値テキスト"/>
        <xdr:cNvSpPr txBox="1"/>
      </xdr:nvSpPr>
      <xdr:spPr>
        <a:xfrm>
          <a:off x="17106900" y="1022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73418</xdr:rowOff>
    </xdr:from>
    <xdr:to>
      <xdr:col>77</xdr:col>
      <xdr:colOff>95250</xdr:colOff>
      <xdr:row>61</xdr:row>
      <xdr:rowOff>3568</xdr:rowOff>
    </xdr:to>
    <xdr:sp macro="" textlink="">
      <xdr:nvSpPr>
        <xdr:cNvPr id="343" name="楕円 342"/>
        <xdr:cNvSpPr/>
      </xdr:nvSpPr>
      <xdr:spPr>
        <a:xfrm>
          <a:off x="16129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44" name="テキスト ボックス 343"/>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63077</xdr:rowOff>
    </xdr:from>
    <xdr:to>
      <xdr:col>73</xdr:col>
      <xdr:colOff>44450</xdr:colOff>
      <xdr:row>60</xdr:row>
      <xdr:rowOff>164677</xdr:rowOff>
    </xdr:to>
    <xdr:sp macro="" textlink="">
      <xdr:nvSpPr>
        <xdr:cNvPr id="345" name="楕円 344"/>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3404</xdr:rowOff>
    </xdr:from>
    <xdr:ext cx="762000" cy="259045"/>
    <xdr:sp macro="" textlink="">
      <xdr:nvSpPr>
        <xdr:cNvPr id="346" name="テキスト ボックス 345"/>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56183</xdr:rowOff>
    </xdr:from>
    <xdr:to>
      <xdr:col>68</xdr:col>
      <xdr:colOff>203200</xdr:colOff>
      <xdr:row>60</xdr:row>
      <xdr:rowOff>157783</xdr:rowOff>
    </xdr:to>
    <xdr:sp macro="" textlink="">
      <xdr:nvSpPr>
        <xdr:cNvPr id="347" name="楕円 346"/>
        <xdr:cNvSpPr/>
      </xdr:nvSpPr>
      <xdr:spPr>
        <a:xfrm>
          <a:off x="14351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167960</xdr:rowOff>
    </xdr:from>
    <xdr:ext cx="762000" cy="259045"/>
    <xdr:sp macro="" textlink="">
      <xdr:nvSpPr>
        <xdr:cNvPr id="348" name="テキスト ボックス 347"/>
        <xdr:cNvSpPr txBox="1"/>
      </xdr:nvSpPr>
      <xdr:spPr>
        <a:xfrm>
          <a:off x="14020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37798</xdr:rowOff>
    </xdr:from>
    <xdr:to>
      <xdr:col>64</xdr:col>
      <xdr:colOff>152400</xdr:colOff>
      <xdr:row>60</xdr:row>
      <xdr:rowOff>139398</xdr:rowOff>
    </xdr:to>
    <xdr:sp macro="" textlink="">
      <xdr:nvSpPr>
        <xdr:cNvPr id="349" name="楕円 348"/>
        <xdr:cNvSpPr/>
      </xdr:nvSpPr>
      <xdr:spPr>
        <a:xfrm>
          <a:off x="13462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149575</xdr:rowOff>
    </xdr:from>
    <xdr:ext cx="762000" cy="259045"/>
    <xdr:sp macro="" textlink="">
      <xdr:nvSpPr>
        <xdr:cNvPr id="350" name="テキスト ボックス 349"/>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合併以来、地方債発行額の抑制や交付税措置のある有利な地方債の発行に努めてきた結果、前年度より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ポイント増加したが、類似団体平均と比較すると</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ポイント下回る数値となった。また、全国平均及び群馬平均と比較しても低い数値ではあるが、今後大型公共事業の実施における公債費の増加が見込まれていることから、当該比率は増加していくことが想定される。</a:t>
          </a:r>
        </a:p>
        <a:p>
          <a:r>
            <a:rPr kumimoji="1" lang="ja-JP" altLang="en-US" sz="1200">
              <a:latin typeface="ＭＳ Ｐゴシック" panose="020B0600070205080204" pitchFamily="50" charset="-128"/>
              <a:ea typeface="ＭＳ Ｐゴシック" panose="020B0600070205080204" pitchFamily="50" charset="-128"/>
            </a:rPr>
            <a:t>　現在計画中の大型公共事業については、緊急性や市民ニーズ等を十分に考慮した上で取捨選択し、計画的な地方債の発行を行い、財政の健全化に努める。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148167</xdr:rowOff>
    </xdr:to>
    <xdr:cxnSp macro="">
      <xdr:nvCxnSpPr>
        <xdr:cNvPr id="386" name="直線コネクタ 385"/>
        <xdr:cNvCxnSpPr/>
      </xdr:nvCxnSpPr>
      <xdr:spPr>
        <a:xfrm>
          <a:off x="16179800" y="659432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38</xdr:row>
      <xdr:rowOff>79224</xdr:rowOff>
    </xdr:to>
    <xdr:cxnSp macro="">
      <xdr:nvCxnSpPr>
        <xdr:cNvPr id="389" name="直線コネクタ 388"/>
        <xdr:cNvCxnSpPr/>
      </xdr:nvCxnSpPr>
      <xdr:spPr>
        <a:xfrm>
          <a:off x="15290800" y="65598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44752</xdr:rowOff>
    </xdr:to>
    <xdr:cxnSp macro="">
      <xdr:nvCxnSpPr>
        <xdr:cNvPr id="392" name="直線コネクタ 391"/>
        <xdr:cNvCxnSpPr/>
      </xdr:nvCxnSpPr>
      <xdr:spPr>
        <a:xfrm>
          <a:off x="14401800" y="65483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33262</xdr:rowOff>
    </xdr:to>
    <xdr:cxnSp macro="">
      <xdr:nvCxnSpPr>
        <xdr:cNvPr id="395" name="直線コネクタ 394"/>
        <xdr:cNvCxnSpPr/>
      </xdr:nvCxnSpPr>
      <xdr:spPr>
        <a:xfrm>
          <a:off x="13512800" y="654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8" name="フローチャート: 判断 397"/>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9" name="テキスト ボックス 398"/>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5" name="楕円 404"/>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6"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07" name="楕円 406"/>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08" name="テキスト ボックス 407"/>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165402</xdr:rowOff>
    </xdr:from>
    <xdr:to>
      <xdr:col>73</xdr:col>
      <xdr:colOff>44450</xdr:colOff>
      <xdr:row>38</xdr:row>
      <xdr:rowOff>95552</xdr:rowOff>
    </xdr:to>
    <xdr:sp macro="" textlink="">
      <xdr:nvSpPr>
        <xdr:cNvPr id="409" name="楕円 408"/>
        <xdr:cNvSpPr/>
      </xdr:nvSpPr>
      <xdr:spPr>
        <a:xfrm>
          <a:off x="15240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105729</xdr:rowOff>
    </xdr:from>
    <xdr:ext cx="762000" cy="259045"/>
    <xdr:sp macro="" textlink="">
      <xdr:nvSpPr>
        <xdr:cNvPr id="410" name="テキスト ボックス 409"/>
        <xdr:cNvSpPr txBox="1"/>
      </xdr:nvSpPr>
      <xdr:spPr>
        <a:xfrm>
          <a:off x="14909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11" name="楕円 410"/>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12" name="テキスト ボックス 411"/>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153912</xdr:rowOff>
    </xdr:from>
    <xdr:to>
      <xdr:col>64</xdr:col>
      <xdr:colOff>152400</xdr:colOff>
      <xdr:row>38</xdr:row>
      <xdr:rowOff>84062</xdr:rowOff>
    </xdr:to>
    <xdr:sp macro="" textlink="">
      <xdr:nvSpPr>
        <xdr:cNvPr id="413" name="楕円 412"/>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94239</xdr:rowOff>
    </xdr:from>
    <xdr:ext cx="762000" cy="259045"/>
    <xdr:sp macro="" textlink="">
      <xdr:nvSpPr>
        <xdr:cNvPr id="414" name="テキスト ボックス 413"/>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前年と同様に、将来負担比率については該当していない。</a:t>
          </a:r>
        </a:p>
        <a:p>
          <a:r>
            <a:rPr kumimoji="1" lang="ja-JP" altLang="en-US" sz="1300">
              <a:latin typeface="ＭＳ Ｐゴシック" panose="020B0600070205080204" pitchFamily="50" charset="-128"/>
              <a:ea typeface="ＭＳ Ｐゴシック" panose="020B0600070205080204" pitchFamily="50" charset="-128"/>
            </a:rPr>
            <a:t>　事業を実施するにあたり、国庫支出金や県支出金、地方債など活用できる財源の有無について再度確認することで、充当可能財源の確保に努めた。しかし、近年実施した、または現在実施している大型公共事業の財源として発行している地方債により、地方債残高が増加傾向にあることから、今後の活用については計画的に行う必要がある。</a:t>
          </a:r>
        </a:p>
        <a:p>
          <a:r>
            <a:rPr kumimoji="1" lang="ja-JP" altLang="en-US" sz="1300">
              <a:latin typeface="ＭＳ Ｐゴシック" panose="020B0600070205080204" pitchFamily="50" charset="-128"/>
              <a:ea typeface="ＭＳ Ｐゴシック" panose="020B0600070205080204" pitchFamily="50" charset="-128"/>
            </a:rPr>
            <a:t>　また、後世への負担を少しでも軽減するため、実施事業の総点検を図り、財政の健全化に努める。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54" name="フローチャート: 判断 453"/>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63390</xdr:rowOff>
    </xdr:from>
    <xdr:ext cx="762000" cy="259045"/>
    <xdr:sp macro="" textlink="">
      <xdr:nvSpPr>
        <xdr:cNvPr id="455" name="テキスト ボックス 454"/>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48,921
47,982
208.42
23,194,584
21,862,393
687,521
12,363,918
18,904,956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年人事院勧告により給与改定を実施したため令和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年度の人件費は増加し、指数が上昇している。</a:t>
          </a:r>
        </a:p>
        <a:p>
          <a:r>
            <a:rPr kumimoji="1" lang="ja-JP" altLang="en-US" sz="1300">
              <a:latin typeface="ＭＳ Ｐゴシック" panose="020B0600070205080204" pitchFamily="50" charset="-128"/>
              <a:ea typeface="ＭＳ Ｐゴシック" panose="020B0600070205080204" pitchFamily="50" charset="-128"/>
            </a:rPr>
            <a:t>今後も適正な職員定数を管理することで、引き続き人件費の抑制に努める。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34472</xdr:rowOff>
    </xdr:from>
    <xdr:to>
      <xdr:col>24</xdr:col>
      <xdr:colOff>25400</xdr:colOff>
      <xdr:row>36</xdr:row>
      <xdr:rowOff>132443</xdr:rowOff>
    </xdr:to>
    <xdr:cxnSp macro="">
      <xdr:nvCxnSpPr>
        <xdr:cNvPr id="68" name="直線コネクタ 67"/>
        <xdr:cNvCxnSpPr/>
      </xdr:nvCxnSpPr>
      <xdr:spPr>
        <a:xfrm>
          <a:off x="3987800" y="6206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34472</xdr:rowOff>
    </xdr:to>
    <xdr:cxnSp macro="">
      <xdr:nvCxnSpPr>
        <xdr:cNvPr id="71" name="直線コネクタ 70"/>
        <xdr:cNvCxnSpPr/>
      </xdr:nvCxnSpPr>
      <xdr:spPr>
        <a:xfrm>
          <a:off x="3098800" y="61195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36</xdr:row>
      <xdr:rowOff>78014</xdr:rowOff>
    </xdr:to>
    <xdr:cxnSp macro="">
      <xdr:nvCxnSpPr>
        <xdr:cNvPr id="74" name="直線コネクタ 73"/>
        <xdr:cNvCxnSpPr/>
      </xdr:nvCxnSpPr>
      <xdr:spPr>
        <a:xfrm flipV="1">
          <a:off x="2209800" y="61195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1814</xdr:rowOff>
    </xdr:from>
    <xdr:to>
      <xdr:col>11</xdr:col>
      <xdr:colOff>9525</xdr:colOff>
      <xdr:row>36</xdr:row>
      <xdr:rowOff>78014</xdr:rowOff>
    </xdr:to>
    <xdr:cxnSp macro="">
      <xdr:nvCxnSpPr>
        <xdr:cNvPr id="77" name="直線コネクタ 76"/>
        <xdr:cNvCxnSpPr/>
      </xdr:nvCxnSpPr>
      <xdr:spPr>
        <a:xfrm>
          <a:off x="1320800" y="6174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87" name="楕円 86"/>
        <xdr:cNvSpPr/>
      </xdr:nvSpPr>
      <xdr:spPr>
        <a:xfrm>
          <a:off x="4775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53720</xdr:rowOff>
    </xdr:from>
    <xdr:ext cx="762000" cy="259045"/>
    <xdr:sp macro="" textlink="">
      <xdr:nvSpPr>
        <xdr:cNvPr id="88" name="人件費該当値テキスト"/>
        <xdr:cNvSpPr txBox="1"/>
      </xdr:nvSpPr>
      <xdr:spPr>
        <a:xfrm>
          <a:off x="4914900" y="622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155122</xdr:rowOff>
    </xdr:from>
    <xdr:to>
      <xdr:col>20</xdr:col>
      <xdr:colOff>38100</xdr:colOff>
      <xdr:row>36</xdr:row>
      <xdr:rowOff>85272</xdr:rowOff>
    </xdr:to>
    <xdr:sp macro="" textlink="">
      <xdr:nvSpPr>
        <xdr:cNvPr id="89" name="楕円 88"/>
        <xdr:cNvSpPr/>
      </xdr:nvSpPr>
      <xdr:spPr>
        <a:xfrm>
          <a:off x="3937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95449</xdr:rowOff>
    </xdr:from>
    <xdr:ext cx="736600" cy="259045"/>
    <xdr:sp macro="" textlink="">
      <xdr:nvSpPr>
        <xdr:cNvPr id="90" name="テキスト ボックス 89"/>
        <xdr:cNvSpPr txBox="1"/>
      </xdr:nvSpPr>
      <xdr:spPr>
        <a:xfrm>
          <a:off x="3606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94" name="テキスト ボックス 93"/>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95" name="楕円 94"/>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37391</xdr:rowOff>
    </xdr:from>
    <xdr:ext cx="762000" cy="259045"/>
    <xdr:sp macro="" textlink="">
      <xdr:nvSpPr>
        <xdr:cNvPr id="96" name="テキスト ボックス 95"/>
        <xdr:cNvSpPr txBox="1"/>
      </xdr:nvSpPr>
      <xdr:spPr>
        <a:xfrm>
          <a:off x="939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類似団体平均と比較して高止まりしている要因は、学校給食費の無償化によるものである。また、前年度より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ポイント減少した要因は、新型コロナウイルスが落ち着いたことによる各種委託料が減少したことによるものである。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今後も継続して財源の確保及び経常経費の削減を図り、数値の適正化に努める。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157480</xdr:rowOff>
    </xdr:from>
    <xdr:to>
      <xdr:col>82</xdr:col>
      <xdr:colOff>107950</xdr:colOff>
      <xdr:row>19</xdr:row>
      <xdr:rowOff>85090</xdr:rowOff>
    </xdr:to>
    <xdr:cxnSp macro="">
      <xdr:nvCxnSpPr>
        <xdr:cNvPr id="129" name="直線コネクタ 128"/>
        <xdr:cNvCxnSpPr/>
      </xdr:nvCxnSpPr>
      <xdr:spPr>
        <a:xfrm flipV="1">
          <a:off x="15671800" y="32435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85090</xdr:rowOff>
    </xdr:to>
    <xdr:cxnSp macro="">
      <xdr:nvCxnSpPr>
        <xdr:cNvPr id="132" name="直線コネクタ 131"/>
        <xdr:cNvCxnSpPr/>
      </xdr:nvCxnSpPr>
      <xdr:spPr>
        <a:xfrm>
          <a:off x="14782800" y="31750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16510</xdr:rowOff>
    </xdr:to>
    <xdr:cxnSp macro="">
      <xdr:nvCxnSpPr>
        <xdr:cNvPr id="135" name="直線コネクタ 134"/>
        <xdr:cNvCxnSpPr/>
      </xdr:nvCxnSpPr>
      <xdr:spPr>
        <a:xfrm flipV="1">
          <a:off x="13893800" y="3175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16510</xdr:rowOff>
    </xdr:from>
    <xdr:to>
      <xdr:col>69</xdr:col>
      <xdr:colOff>92075</xdr:colOff>
      <xdr:row>20</xdr:row>
      <xdr:rowOff>27940</xdr:rowOff>
    </xdr:to>
    <xdr:cxnSp macro="">
      <xdr:nvCxnSpPr>
        <xdr:cNvPr id="138" name="直線コネクタ 137"/>
        <xdr:cNvCxnSpPr/>
      </xdr:nvCxnSpPr>
      <xdr:spPr>
        <a:xfrm flipV="1">
          <a:off x="13004800" y="3274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41" name="フローチャート: 判断 140"/>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88917</xdr:rowOff>
    </xdr:from>
    <xdr:ext cx="762000" cy="259045"/>
    <xdr:sp macro="" textlink="">
      <xdr:nvSpPr>
        <xdr:cNvPr id="142" name="テキスト ボックス 141"/>
        <xdr:cNvSpPr txBox="1"/>
      </xdr:nvSpPr>
      <xdr:spPr>
        <a:xfrm>
          <a:off x="12623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106680</xdr:rowOff>
    </xdr:from>
    <xdr:to>
      <xdr:col>82</xdr:col>
      <xdr:colOff>158750</xdr:colOff>
      <xdr:row>19</xdr:row>
      <xdr:rowOff>36830</xdr:rowOff>
    </xdr:to>
    <xdr:sp macro="" textlink="">
      <xdr:nvSpPr>
        <xdr:cNvPr id="148" name="楕円 147"/>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78757</xdr:rowOff>
    </xdr:from>
    <xdr:ext cx="762000" cy="259045"/>
    <xdr:sp macro="" textlink="">
      <xdr:nvSpPr>
        <xdr:cNvPr id="149" name="物件費該当値テキスト"/>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34290</xdr:rowOff>
    </xdr:from>
    <xdr:to>
      <xdr:col>78</xdr:col>
      <xdr:colOff>120650</xdr:colOff>
      <xdr:row>19</xdr:row>
      <xdr:rowOff>135890</xdr:rowOff>
    </xdr:to>
    <xdr:sp macro="" textlink="">
      <xdr:nvSpPr>
        <xdr:cNvPr id="150" name="楕円 149"/>
        <xdr:cNvSpPr/>
      </xdr:nvSpPr>
      <xdr:spPr>
        <a:xfrm>
          <a:off x="15621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120667</xdr:rowOff>
    </xdr:from>
    <xdr:ext cx="736600" cy="259045"/>
    <xdr:sp macro="" textlink="">
      <xdr:nvSpPr>
        <xdr:cNvPr id="151" name="テキスト ボックス 150"/>
        <xdr:cNvSpPr txBox="1"/>
      </xdr:nvSpPr>
      <xdr:spPr>
        <a:xfrm>
          <a:off x="15290800" y="337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2" name="楕円 151"/>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3" name="テキスト ボックス 152"/>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137160</xdr:rowOff>
    </xdr:from>
    <xdr:to>
      <xdr:col>69</xdr:col>
      <xdr:colOff>142875</xdr:colOff>
      <xdr:row>19</xdr:row>
      <xdr:rowOff>67310</xdr:rowOff>
    </xdr:to>
    <xdr:sp macro="" textlink="">
      <xdr:nvSpPr>
        <xdr:cNvPr id="154" name="楕円 153"/>
        <xdr:cNvSpPr/>
      </xdr:nvSpPr>
      <xdr:spPr>
        <a:xfrm>
          <a:off x="13843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52087</xdr:rowOff>
    </xdr:from>
    <xdr:ext cx="762000" cy="259045"/>
    <xdr:sp macro="" textlink="">
      <xdr:nvSpPr>
        <xdr:cNvPr id="155" name="テキスト ボックス 154"/>
        <xdr:cNvSpPr txBox="1"/>
      </xdr:nvSpPr>
      <xdr:spPr>
        <a:xfrm>
          <a:off x="13512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148590</xdr:rowOff>
    </xdr:from>
    <xdr:to>
      <xdr:col>65</xdr:col>
      <xdr:colOff>53975</xdr:colOff>
      <xdr:row>20</xdr:row>
      <xdr:rowOff>78740</xdr:rowOff>
    </xdr:to>
    <xdr:sp macro="" textlink="">
      <xdr:nvSpPr>
        <xdr:cNvPr id="156" name="楕円 155"/>
        <xdr:cNvSpPr/>
      </xdr:nvSpPr>
      <xdr:spPr>
        <a:xfrm>
          <a:off x="12954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63517</xdr:rowOff>
    </xdr:from>
    <xdr:ext cx="762000" cy="259045"/>
    <xdr:sp macro="" textlink="">
      <xdr:nvSpPr>
        <xdr:cNvPr id="157" name="テキスト ボックス 156"/>
        <xdr:cNvSpPr txBox="1"/>
      </xdr:nvSpPr>
      <xdr:spPr>
        <a:xfrm>
          <a:off x="12623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依然として類似団体平均を大きく上回っている。要因としては、子育て支援や少子高齢化対策等の市民サービスに注力していることが挙げられる。</a:t>
          </a:r>
        </a:p>
        <a:p>
          <a:r>
            <a:rPr kumimoji="1" lang="ja-JP" altLang="en-US" sz="1300">
              <a:latin typeface="ＭＳ Ｐゴシック" panose="020B0600070205080204" pitchFamily="50" charset="-128"/>
              <a:ea typeface="ＭＳ Ｐゴシック" panose="020B0600070205080204" pitchFamily="50" charset="-128"/>
            </a:rPr>
            <a:t>　国や県の施策に上乗せ補助をするなど市単独で実施している事業が多いことから、各施策の精査や事業の見直しを行い、財政の圧迫に歯止めがかかるよう努める。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124278</xdr:rowOff>
    </xdr:to>
    <xdr:cxnSp macro="">
      <xdr:nvCxnSpPr>
        <xdr:cNvPr id="192" name="直線コネクタ 191"/>
        <xdr:cNvCxnSpPr/>
      </xdr:nvCxnSpPr>
      <xdr:spPr>
        <a:xfrm>
          <a:off x="3987800" y="98316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58965</xdr:rowOff>
    </xdr:to>
    <xdr:cxnSp macro="">
      <xdr:nvCxnSpPr>
        <xdr:cNvPr id="195" name="直線コネクタ 194"/>
        <xdr:cNvCxnSpPr/>
      </xdr:nvCxnSpPr>
      <xdr:spPr>
        <a:xfrm>
          <a:off x="3098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124278</xdr:rowOff>
    </xdr:to>
    <xdr:cxnSp macro="">
      <xdr:nvCxnSpPr>
        <xdr:cNvPr id="198" name="直線コネクタ 197"/>
        <xdr:cNvCxnSpPr/>
      </xdr:nvCxnSpPr>
      <xdr:spPr>
        <a:xfrm flipV="1">
          <a:off x="2209800" y="9820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58</xdr:row>
      <xdr:rowOff>116115</xdr:rowOff>
    </xdr:to>
    <xdr:cxnSp macro="">
      <xdr:nvCxnSpPr>
        <xdr:cNvPr id="201" name="直線コネクタ 200"/>
        <xdr:cNvCxnSpPr/>
      </xdr:nvCxnSpPr>
      <xdr:spPr>
        <a:xfrm flipV="1">
          <a:off x="1320800" y="98969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5" name="テキスト ボックス 204"/>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11" name="楕円 210"/>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12" name="扶助費該当値テキスト"/>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3" name="楕円 212"/>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4" name="テキスト ボックス 213"/>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5" name="楕円 214"/>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6" name="テキスト ボックス 215"/>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7" name="楕円 216"/>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8" name="テキスト ボックス 217"/>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19" name="楕円 218"/>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20" name="テキスト ボックス 219"/>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ポイント増加し、類似団体平均と同率となった。</a:t>
          </a:r>
        </a:p>
        <a:p>
          <a:r>
            <a:rPr kumimoji="1" lang="ja-JP" altLang="en-US" sz="1300">
              <a:latin typeface="ＭＳ Ｐゴシック" panose="020B0600070205080204" pitchFamily="50" charset="-128"/>
              <a:ea typeface="ＭＳ Ｐゴシック" panose="020B0600070205080204" pitchFamily="50" charset="-128"/>
            </a:rPr>
            <a:t>　増加した要因としては、介護保険（保健事業勘定）特別会計への一般会計繰出金が増加したことが挙げられる。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社会保障関連の繰出金は今後増加することが見込まれていることから、動向を注視するとともに、各種保険税等の自主財源確保に努める。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66040</xdr:rowOff>
    </xdr:to>
    <xdr:cxnSp macro="">
      <xdr:nvCxnSpPr>
        <xdr:cNvPr id="253" name="直線コネクタ 252"/>
        <xdr:cNvCxnSpPr/>
      </xdr:nvCxnSpPr>
      <xdr:spPr>
        <a:xfrm>
          <a:off x="15671800" y="9659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58420</xdr:rowOff>
    </xdr:to>
    <xdr:cxnSp macro="">
      <xdr:nvCxnSpPr>
        <xdr:cNvPr id="256" name="直線コネクタ 255"/>
        <xdr:cNvCxnSpPr/>
      </xdr:nvCxnSpPr>
      <xdr:spPr>
        <a:xfrm>
          <a:off x="14782800" y="962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119380</xdr:rowOff>
    </xdr:to>
    <xdr:cxnSp macro="">
      <xdr:nvCxnSpPr>
        <xdr:cNvPr id="259" name="直線コネクタ 258"/>
        <xdr:cNvCxnSpPr/>
      </xdr:nvCxnSpPr>
      <xdr:spPr>
        <a:xfrm flipV="1">
          <a:off x="13893800" y="9621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57</xdr:row>
      <xdr:rowOff>123190</xdr:rowOff>
    </xdr:to>
    <xdr:cxnSp macro="">
      <xdr:nvCxnSpPr>
        <xdr:cNvPr id="262" name="直線コネクタ 261"/>
        <xdr:cNvCxnSpPr/>
      </xdr:nvCxnSpPr>
      <xdr:spPr>
        <a:xfrm flipV="1">
          <a:off x="13004800" y="9720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5" name="フローチャート: 判断 264"/>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6" name="テキスト ボックス 265"/>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2" name="楕円 271"/>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158767</xdr:rowOff>
    </xdr:from>
    <xdr:ext cx="762000" cy="259045"/>
    <xdr:sp macro="" textlink="">
      <xdr:nvSpPr>
        <xdr:cNvPr id="273" name="その他該当値テキスト"/>
        <xdr:cNvSpPr txBox="1"/>
      </xdr:nvSpPr>
      <xdr:spPr>
        <a:xfrm>
          <a:off x="16598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4" name="楕円 273"/>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5" name="テキスト ボックス 274"/>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6" name="楕円 275"/>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7" name="テキスト ボックス 276"/>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8" name="楕円 277"/>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79" name="テキスト ボックス 278"/>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80" name="楕円 279"/>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81" name="テキスト ボックス 280"/>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類似団体平均を大きく上回っている要因は、消防や病院、廃棄物及びし尿処理、火葬等の業務を桐生市との連携事業とし、事業に対する負担金を支払っていることが挙げられる。</a:t>
          </a:r>
        </a:p>
        <a:p>
          <a:r>
            <a:rPr kumimoji="1" lang="ja-JP" altLang="en-US" sz="1100">
              <a:latin typeface="ＭＳ Ｐゴシック" panose="020B0600070205080204" pitchFamily="50" charset="-128"/>
              <a:ea typeface="ＭＳ Ｐゴシック" panose="020B0600070205080204" pitchFamily="50" charset="-128"/>
            </a:rPr>
            <a:t>　本市の数値は前年度より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ポイント減少しており、主な要因として消防に係る委託料の減少が挙げられる。連携事業では多大な経費のかかる事業を共同で実施することにより、効率的な業務の遂行及び経費の削減が可能となる。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今後においてもより一層効率的な事務を研究し、経費の削減に努めるとともに、市単独の補助事業の見直しにも注力し、経費削減に努める。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140716</xdr:rowOff>
    </xdr:from>
    <xdr:to>
      <xdr:col>82</xdr:col>
      <xdr:colOff>107950</xdr:colOff>
      <xdr:row>38</xdr:row>
      <xdr:rowOff>168148</xdr:rowOff>
    </xdr:to>
    <xdr:cxnSp macro="">
      <xdr:nvCxnSpPr>
        <xdr:cNvPr id="311" name="直線コネクタ 310"/>
        <xdr:cNvCxnSpPr/>
      </xdr:nvCxnSpPr>
      <xdr:spPr>
        <a:xfrm flipV="1">
          <a:off x="15671800" y="66558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168148</xdr:rowOff>
    </xdr:to>
    <xdr:cxnSp macro="">
      <xdr:nvCxnSpPr>
        <xdr:cNvPr id="314" name="直線コネクタ 313"/>
        <xdr:cNvCxnSpPr/>
      </xdr:nvCxnSpPr>
      <xdr:spPr>
        <a:xfrm>
          <a:off x="14782800" y="65552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62992</xdr:rowOff>
    </xdr:to>
    <xdr:cxnSp macro="">
      <xdr:nvCxnSpPr>
        <xdr:cNvPr id="317" name="直線コネクタ 316"/>
        <xdr:cNvCxnSpPr/>
      </xdr:nvCxnSpPr>
      <xdr:spPr>
        <a:xfrm flipV="1">
          <a:off x="13893800" y="6555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38</xdr:row>
      <xdr:rowOff>62992</xdr:rowOff>
    </xdr:to>
    <xdr:cxnSp macro="">
      <xdr:nvCxnSpPr>
        <xdr:cNvPr id="320" name="直線コネクタ 319"/>
        <xdr:cNvCxnSpPr/>
      </xdr:nvCxnSpPr>
      <xdr:spPr>
        <a:xfrm>
          <a:off x="13004800" y="64500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30" name="楕円 329"/>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31"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117348</xdr:rowOff>
    </xdr:from>
    <xdr:to>
      <xdr:col>78</xdr:col>
      <xdr:colOff>120650</xdr:colOff>
      <xdr:row>39</xdr:row>
      <xdr:rowOff>47498</xdr:rowOff>
    </xdr:to>
    <xdr:sp macro="" textlink="">
      <xdr:nvSpPr>
        <xdr:cNvPr id="332" name="楕円 331"/>
        <xdr:cNvSpPr/>
      </xdr:nvSpPr>
      <xdr:spPr>
        <a:xfrm>
          <a:off x="15621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32275</xdr:rowOff>
    </xdr:from>
    <xdr:ext cx="736600" cy="259045"/>
    <xdr:sp macro="" textlink="">
      <xdr:nvSpPr>
        <xdr:cNvPr id="333" name="テキスト ボックス 332"/>
        <xdr:cNvSpPr txBox="1"/>
      </xdr:nvSpPr>
      <xdr:spPr>
        <a:xfrm>
          <a:off x="15290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4" name="楕円 333"/>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5" name="テキスト ボックス 334"/>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6" name="楕円 335"/>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7" name="テキスト ボックス 336"/>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8" name="楕円 337"/>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9" name="テキスト ボックス 338"/>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は大きく下回っている。増加した要因は、市内道路整備事業等により起債した合併特例事業債等の償還開始が挙げられる。また、地方債を活用した大型公共事業が集中して実施されていることから公債費の増が見込まれている。</a:t>
          </a:r>
        </a:p>
        <a:p>
          <a:r>
            <a:rPr kumimoji="1" lang="ja-JP" altLang="en-US" sz="1300">
              <a:latin typeface="ＭＳ Ｐゴシック" panose="020B0600070205080204" pitchFamily="50" charset="-128"/>
              <a:ea typeface="ＭＳ Ｐゴシック" panose="020B0600070205080204" pitchFamily="50" charset="-128"/>
            </a:rPr>
            <a:t>　今後の新規事業等については、起債依存型の実施方法を見直し、計画的な財政運営に努める。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127000</xdr:rowOff>
    </xdr:to>
    <xdr:cxnSp macro="">
      <xdr:nvCxnSpPr>
        <xdr:cNvPr id="369" name="直線コネクタ 368"/>
        <xdr:cNvCxnSpPr/>
      </xdr:nvCxnSpPr>
      <xdr:spPr>
        <a:xfrm>
          <a:off x="3987800" y="131434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113285</xdr:rowOff>
    </xdr:to>
    <xdr:cxnSp macro="">
      <xdr:nvCxnSpPr>
        <xdr:cNvPr id="372" name="直線コネクタ 371"/>
        <xdr:cNvCxnSpPr/>
      </xdr:nvCxnSpPr>
      <xdr:spPr>
        <a:xfrm>
          <a:off x="3098800" y="130840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58420</xdr:rowOff>
    </xdr:to>
    <xdr:cxnSp macro="">
      <xdr:nvCxnSpPr>
        <xdr:cNvPr id="375" name="直線コネクタ 374"/>
        <xdr:cNvCxnSpPr/>
      </xdr:nvCxnSpPr>
      <xdr:spPr>
        <a:xfrm flipV="1">
          <a:off x="2209800" y="13084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58420</xdr:rowOff>
    </xdr:to>
    <xdr:cxnSp macro="">
      <xdr:nvCxnSpPr>
        <xdr:cNvPr id="378" name="直線コネクタ 377"/>
        <xdr:cNvCxnSpPr/>
      </xdr:nvCxnSpPr>
      <xdr:spPr>
        <a:xfrm>
          <a:off x="1320800" y="13084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8" name="楕円 387"/>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9"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0" name="楕円 389"/>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1" name="テキスト ボックス 390"/>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92" name="楕円 391"/>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93" name="テキスト ボックス 392"/>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4" name="楕円 393"/>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5" name="テキスト ボックス 394"/>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96" name="楕円 395"/>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97" name="テキスト ボックス 396"/>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ポイント減少し、類似団体平均との差が縮まる結果となった。</a:t>
          </a:r>
        </a:p>
        <a:p>
          <a:r>
            <a:rPr kumimoji="1" lang="ja-JP" altLang="en-US" sz="1200">
              <a:latin typeface="ＭＳ Ｐゴシック" panose="020B0600070205080204" pitchFamily="50" charset="-128"/>
              <a:ea typeface="ＭＳ Ｐゴシック" panose="020B0600070205080204" pitchFamily="50" charset="-128"/>
            </a:rPr>
            <a:t>　類似団体平均と比較した場合、本市は</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市税単価が低い傾向にある。また、学校給食費の無償化や桐生市との連携事業の負担金等の数値に占める割合が高いが、どちらも継続して事業を実施していくことから高い数値で推移していくことが想定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今後も、経常経費の削減に努め、自主財源の確保に一層注力する必要がある。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121286</xdr:rowOff>
    </xdr:from>
    <xdr:to>
      <xdr:col>82</xdr:col>
      <xdr:colOff>107950</xdr:colOff>
      <xdr:row>79</xdr:row>
      <xdr:rowOff>138430</xdr:rowOff>
    </xdr:to>
    <xdr:cxnSp macro="">
      <xdr:nvCxnSpPr>
        <xdr:cNvPr id="426" name="直線コネクタ 425"/>
        <xdr:cNvCxnSpPr/>
      </xdr:nvCxnSpPr>
      <xdr:spPr>
        <a:xfrm flipV="1">
          <a:off x="15671800" y="136658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79</xdr:row>
      <xdr:rowOff>138430</xdr:rowOff>
    </xdr:to>
    <xdr:cxnSp macro="">
      <xdr:nvCxnSpPr>
        <xdr:cNvPr id="429" name="直線コネクタ 428"/>
        <xdr:cNvCxnSpPr/>
      </xdr:nvCxnSpPr>
      <xdr:spPr>
        <a:xfrm>
          <a:off x="14782800" y="133172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79</xdr:row>
      <xdr:rowOff>58420</xdr:rowOff>
    </xdr:to>
    <xdr:cxnSp macro="">
      <xdr:nvCxnSpPr>
        <xdr:cNvPr id="432" name="直線コネクタ 431"/>
        <xdr:cNvCxnSpPr/>
      </xdr:nvCxnSpPr>
      <xdr:spPr>
        <a:xfrm flipV="1">
          <a:off x="13893800" y="1331722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80</xdr:row>
      <xdr:rowOff>41275</xdr:rowOff>
    </xdr:to>
    <xdr:cxnSp macro="">
      <xdr:nvCxnSpPr>
        <xdr:cNvPr id="435" name="直線コネクタ 434"/>
        <xdr:cNvCxnSpPr/>
      </xdr:nvCxnSpPr>
      <xdr:spPr>
        <a:xfrm flipV="1">
          <a:off x="13004800" y="1360297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70486</xdr:rowOff>
    </xdr:from>
    <xdr:to>
      <xdr:col>82</xdr:col>
      <xdr:colOff>158750</xdr:colOff>
      <xdr:row>80</xdr:row>
      <xdr:rowOff>636</xdr:rowOff>
    </xdr:to>
    <xdr:sp macro="" textlink="">
      <xdr:nvSpPr>
        <xdr:cNvPr id="445" name="楕円 444"/>
        <xdr:cNvSpPr/>
      </xdr:nvSpPr>
      <xdr:spPr>
        <a:xfrm>
          <a:off x="164592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150513</xdr:rowOff>
    </xdr:from>
    <xdr:ext cx="762000" cy="259045"/>
    <xdr:sp macro="" textlink="">
      <xdr:nvSpPr>
        <xdr:cNvPr id="446" name="公債費以外該当値テキスト"/>
        <xdr:cNvSpPr txBox="1"/>
      </xdr:nvSpPr>
      <xdr:spPr>
        <a:xfrm>
          <a:off x="16598900" y="135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7" name="楕円 446"/>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8" name="テキスト ボックス 447"/>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9" name="楕円 448"/>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0" name="テキスト ボックス 449"/>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51" name="楕円 450"/>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52" name="テキスト ボックス 451"/>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161925</xdr:rowOff>
    </xdr:from>
    <xdr:to>
      <xdr:col>65</xdr:col>
      <xdr:colOff>53975</xdr:colOff>
      <xdr:row>80</xdr:row>
      <xdr:rowOff>92075</xdr:rowOff>
    </xdr:to>
    <xdr:sp macro="" textlink="">
      <xdr:nvSpPr>
        <xdr:cNvPr id="453" name="楕円 452"/>
        <xdr:cNvSpPr/>
      </xdr:nvSpPr>
      <xdr:spPr>
        <a:xfrm>
          <a:off x="12954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76852</xdr:rowOff>
    </xdr:from>
    <xdr:ext cx="762000" cy="259045"/>
    <xdr:sp macro="" textlink="">
      <xdr:nvSpPr>
        <xdr:cNvPr id="454" name="テキスト ボックス 453"/>
        <xdr:cNvSpPr txBox="1"/>
      </xdr:nvSpPr>
      <xdr:spPr>
        <a:xfrm>
          <a:off x="12623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66238</xdr:rowOff>
    </xdr:from>
    <xdr:to>
      <xdr:col>29</xdr:col>
      <xdr:colOff>127000</xdr:colOff>
      <xdr:row>19</xdr:row>
      <xdr:rowOff>124089</xdr:rowOff>
    </xdr:to>
    <xdr:cxnSp macro="">
      <xdr:nvCxnSpPr>
        <xdr:cNvPr id="48" name="直線コネクタ 47"/>
        <xdr:cNvCxnSpPr/>
      </xdr:nvCxnSpPr>
      <xdr:spPr bwMode="auto">
        <a:xfrm flipV="1">
          <a:off x="5003800" y="3371413"/>
          <a:ext cx="647700" cy="5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115083</xdr:rowOff>
    </xdr:from>
    <xdr:to>
      <xdr:col>26</xdr:col>
      <xdr:colOff>50800</xdr:colOff>
      <xdr:row>19</xdr:row>
      <xdr:rowOff>124089</xdr:rowOff>
    </xdr:to>
    <xdr:cxnSp macro="">
      <xdr:nvCxnSpPr>
        <xdr:cNvPr id="51" name="直線コネクタ 50"/>
        <xdr:cNvCxnSpPr/>
      </xdr:nvCxnSpPr>
      <xdr:spPr bwMode="auto">
        <a:xfrm>
          <a:off x="4305300" y="3420258"/>
          <a:ext cx="698500" cy="9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115083</xdr:rowOff>
    </xdr:from>
    <xdr:to>
      <xdr:col>22</xdr:col>
      <xdr:colOff>114300</xdr:colOff>
      <xdr:row>19</xdr:row>
      <xdr:rowOff>145227</xdr:rowOff>
    </xdr:to>
    <xdr:cxnSp macro="">
      <xdr:nvCxnSpPr>
        <xdr:cNvPr id="54" name="直線コネクタ 53"/>
        <xdr:cNvCxnSpPr/>
      </xdr:nvCxnSpPr>
      <xdr:spPr bwMode="auto">
        <a:xfrm flipV="1">
          <a:off x="3606800" y="3420258"/>
          <a:ext cx="698500" cy="30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118313</xdr:rowOff>
    </xdr:from>
    <xdr:to>
      <xdr:col>18</xdr:col>
      <xdr:colOff>177800</xdr:colOff>
      <xdr:row>19</xdr:row>
      <xdr:rowOff>145227</xdr:rowOff>
    </xdr:to>
    <xdr:cxnSp macro="">
      <xdr:nvCxnSpPr>
        <xdr:cNvPr id="57" name="直線コネクタ 56"/>
        <xdr:cNvCxnSpPr/>
      </xdr:nvCxnSpPr>
      <xdr:spPr bwMode="auto">
        <a:xfrm>
          <a:off x="2908300" y="3423488"/>
          <a:ext cx="698500" cy="2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53310</xdr:rowOff>
    </xdr:from>
    <xdr:to>
      <xdr:col>15</xdr:col>
      <xdr:colOff>101600</xdr:colOff>
      <xdr:row>18</xdr:row>
      <xdr:rowOff>154910</xdr:rowOff>
    </xdr:to>
    <xdr:sp macro="" textlink="">
      <xdr:nvSpPr>
        <xdr:cNvPr id="60" name="フローチャート: 判断 59"/>
        <xdr:cNvSpPr/>
      </xdr:nvSpPr>
      <xdr:spPr bwMode="auto">
        <a:xfrm>
          <a:off x="28575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165087</xdr:rowOff>
    </xdr:from>
    <xdr:ext cx="762000" cy="259045"/>
    <xdr:sp macro="" textlink="">
      <xdr:nvSpPr>
        <xdr:cNvPr id="61" name="テキスト ボックス 60"/>
        <xdr:cNvSpPr txBox="1"/>
      </xdr:nvSpPr>
      <xdr:spPr>
        <a:xfrm>
          <a:off x="2527300" y="295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15438</xdr:rowOff>
    </xdr:from>
    <xdr:to>
      <xdr:col>29</xdr:col>
      <xdr:colOff>177800</xdr:colOff>
      <xdr:row>19</xdr:row>
      <xdr:rowOff>117038</xdr:rowOff>
    </xdr:to>
    <xdr:sp macro="" textlink="">
      <xdr:nvSpPr>
        <xdr:cNvPr id="67" name="楕円 66"/>
        <xdr:cNvSpPr/>
      </xdr:nvSpPr>
      <xdr:spPr bwMode="auto">
        <a:xfrm>
          <a:off x="5600700" y="3320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158965</xdr:rowOff>
    </xdr:from>
    <xdr:ext cx="762000" cy="259045"/>
    <xdr:sp macro="" textlink="">
      <xdr:nvSpPr>
        <xdr:cNvPr id="68" name="人口1人当たり決算額の推移該当値テキスト130"/>
        <xdr:cNvSpPr txBox="1"/>
      </xdr:nvSpPr>
      <xdr:spPr>
        <a:xfrm>
          <a:off x="5740400" y="3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73289</xdr:rowOff>
    </xdr:from>
    <xdr:to>
      <xdr:col>26</xdr:col>
      <xdr:colOff>101600</xdr:colOff>
      <xdr:row>20</xdr:row>
      <xdr:rowOff>3439</xdr:rowOff>
    </xdr:to>
    <xdr:sp macro="" textlink="">
      <xdr:nvSpPr>
        <xdr:cNvPr id="69" name="楕円 68"/>
        <xdr:cNvSpPr/>
      </xdr:nvSpPr>
      <xdr:spPr bwMode="auto">
        <a:xfrm>
          <a:off x="4953000" y="3378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159666</xdr:rowOff>
    </xdr:from>
    <xdr:ext cx="736600" cy="259045"/>
    <xdr:sp macro="" textlink="">
      <xdr:nvSpPr>
        <xdr:cNvPr id="70" name="テキスト ボックス 69"/>
        <xdr:cNvSpPr txBox="1"/>
      </xdr:nvSpPr>
      <xdr:spPr>
        <a:xfrm>
          <a:off x="4622800" y="3464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64283</xdr:rowOff>
    </xdr:from>
    <xdr:to>
      <xdr:col>22</xdr:col>
      <xdr:colOff>165100</xdr:colOff>
      <xdr:row>19</xdr:row>
      <xdr:rowOff>165883</xdr:rowOff>
    </xdr:to>
    <xdr:sp macro="" textlink="">
      <xdr:nvSpPr>
        <xdr:cNvPr id="71" name="楕円 70"/>
        <xdr:cNvSpPr/>
      </xdr:nvSpPr>
      <xdr:spPr bwMode="auto">
        <a:xfrm>
          <a:off x="4254500" y="336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150660</xdr:rowOff>
    </xdr:from>
    <xdr:ext cx="762000" cy="259045"/>
    <xdr:sp macro="" textlink="">
      <xdr:nvSpPr>
        <xdr:cNvPr id="72" name="テキスト ボックス 71"/>
        <xdr:cNvSpPr txBox="1"/>
      </xdr:nvSpPr>
      <xdr:spPr>
        <a:xfrm>
          <a:off x="3924300" y="345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94427</xdr:rowOff>
    </xdr:from>
    <xdr:to>
      <xdr:col>19</xdr:col>
      <xdr:colOff>38100</xdr:colOff>
      <xdr:row>20</xdr:row>
      <xdr:rowOff>24577</xdr:rowOff>
    </xdr:to>
    <xdr:sp macro="" textlink="">
      <xdr:nvSpPr>
        <xdr:cNvPr id="73" name="楕円 72"/>
        <xdr:cNvSpPr/>
      </xdr:nvSpPr>
      <xdr:spPr bwMode="auto">
        <a:xfrm>
          <a:off x="3556000" y="339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9354</xdr:rowOff>
    </xdr:from>
    <xdr:ext cx="762000" cy="259045"/>
    <xdr:sp macro="" textlink="">
      <xdr:nvSpPr>
        <xdr:cNvPr id="74" name="テキスト ボックス 73"/>
        <xdr:cNvSpPr txBox="1"/>
      </xdr:nvSpPr>
      <xdr:spPr>
        <a:xfrm>
          <a:off x="3225800" y="348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67513</xdr:rowOff>
    </xdr:from>
    <xdr:to>
      <xdr:col>15</xdr:col>
      <xdr:colOff>101600</xdr:colOff>
      <xdr:row>19</xdr:row>
      <xdr:rowOff>169113</xdr:rowOff>
    </xdr:to>
    <xdr:sp macro="" textlink="">
      <xdr:nvSpPr>
        <xdr:cNvPr id="75" name="楕円 74"/>
        <xdr:cNvSpPr/>
      </xdr:nvSpPr>
      <xdr:spPr bwMode="auto">
        <a:xfrm>
          <a:off x="2857500" y="337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153890</xdr:rowOff>
    </xdr:from>
    <xdr:ext cx="762000" cy="259045"/>
    <xdr:sp macro="" textlink="">
      <xdr:nvSpPr>
        <xdr:cNvPr id="76" name="テキスト ボックス 75"/>
        <xdr:cNvSpPr txBox="1"/>
      </xdr:nvSpPr>
      <xdr:spPr>
        <a:xfrm>
          <a:off x="2527300" y="345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96662</xdr:rowOff>
    </xdr:from>
    <xdr:to>
      <xdr:col>29</xdr:col>
      <xdr:colOff>127000</xdr:colOff>
      <xdr:row>37</xdr:row>
      <xdr:rowOff>133434</xdr:rowOff>
    </xdr:to>
    <xdr:cxnSp macro="">
      <xdr:nvCxnSpPr>
        <xdr:cNvPr id="112" name="直線コネクタ 111"/>
        <xdr:cNvCxnSpPr/>
      </xdr:nvCxnSpPr>
      <xdr:spPr bwMode="auto">
        <a:xfrm flipV="1">
          <a:off x="5003800" y="7221362"/>
          <a:ext cx="647700" cy="3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133434</xdr:rowOff>
    </xdr:from>
    <xdr:to>
      <xdr:col>26</xdr:col>
      <xdr:colOff>50800</xdr:colOff>
      <xdr:row>37</xdr:row>
      <xdr:rowOff>202863</xdr:rowOff>
    </xdr:to>
    <xdr:cxnSp macro="">
      <xdr:nvCxnSpPr>
        <xdr:cNvPr id="115" name="直線コネクタ 114"/>
        <xdr:cNvCxnSpPr/>
      </xdr:nvCxnSpPr>
      <xdr:spPr bwMode="auto">
        <a:xfrm flipV="1">
          <a:off x="4305300" y="7258134"/>
          <a:ext cx="698500" cy="69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202863</xdr:rowOff>
    </xdr:from>
    <xdr:to>
      <xdr:col>22</xdr:col>
      <xdr:colOff>114300</xdr:colOff>
      <xdr:row>37</xdr:row>
      <xdr:rowOff>242639</xdr:rowOff>
    </xdr:to>
    <xdr:cxnSp macro="">
      <xdr:nvCxnSpPr>
        <xdr:cNvPr id="118" name="直線コネクタ 117"/>
        <xdr:cNvCxnSpPr/>
      </xdr:nvCxnSpPr>
      <xdr:spPr bwMode="auto">
        <a:xfrm flipV="1">
          <a:off x="3606800" y="7327563"/>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225723</xdr:rowOff>
    </xdr:from>
    <xdr:to>
      <xdr:col>18</xdr:col>
      <xdr:colOff>177800</xdr:colOff>
      <xdr:row>37</xdr:row>
      <xdr:rowOff>242639</xdr:rowOff>
    </xdr:to>
    <xdr:cxnSp macro="">
      <xdr:nvCxnSpPr>
        <xdr:cNvPr id="121" name="直線コネクタ 120"/>
        <xdr:cNvCxnSpPr/>
      </xdr:nvCxnSpPr>
      <xdr:spPr bwMode="auto">
        <a:xfrm>
          <a:off x="2908300" y="7350423"/>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8992</xdr:rowOff>
    </xdr:from>
    <xdr:to>
      <xdr:col>15</xdr:col>
      <xdr:colOff>101600</xdr:colOff>
      <xdr:row>37</xdr:row>
      <xdr:rowOff>110592</xdr:rowOff>
    </xdr:to>
    <xdr:sp macro="" textlink="">
      <xdr:nvSpPr>
        <xdr:cNvPr id="124" name="フローチャート: 判断 123"/>
        <xdr:cNvSpPr/>
      </xdr:nvSpPr>
      <xdr:spPr bwMode="auto">
        <a:xfrm>
          <a:off x="28575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292219</xdr:rowOff>
    </xdr:from>
    <xdr:ext cx="762000" cy="259045"/>
    <xdr:sp macro="" textlink="">
      <xdr:nvSpPr>
        <xdr:cNvPr id="125" name="テキスト ボックス 124"/>
        <xdr:cNvSpPr txBox="1"/>
      </xdr:nvSpPr>
      <xdr:spPr>
        <a:xfrm>
          <a:off x="2527300" y="69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45862</xdr:rowOff>
    </xdr:from>
    <xdr:to>
      <xdr:col>29</xdr:col>
      <xdr:colOff>177800</xdr:colOff>
      <xdr:row>37</xdr:row>
      <xdr:rowOff>147462</xdr:rowOff>
    </xdr:to>
    <xdr:sp macro="" textlink="">
      <xdr:nvSpPr>
        <xdr:cNvPr id="131" name="楕円 130"/>
        <xdr:cNvSpPr/>
      </xdr:nvSpPr>
      <xdr:spPr bwMode="auto">
        <a:xfrm>
          <a:off x="5600700" y="7170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17939</xdr:rowOff>
    </xdr:from>
    <xdr:ext cx="762000" cy="259045"/>
    <xdr:sp macro="" textlink="">
      <xdr:nvSpPr>
        <xdr:cNvPr id="132" name="人口1人当たり決算額の推移該当値テキスト445"/>
        <xdr:cNvSpPr txBox="1"/>
      </xdr:nvSpPr>
      <xdr:spPr>
        <a:xfrm>
          <a:off x="5740400" y="71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82634</xdr:rowOff>
    </xdr:from>
    <xdr:to>
      <xdr:col>26</xdr:col>
      <xdr:colOff>101600</xdr:colOff>
      <xdr:row>37</xdr:row>
      <xdr:rowOff>184234</xdr:rowOff>
    </xdr:to>
    <xdr:sp macro="" textlink="">
      <xdr:nvSpPr>
        <xdr:cNvPr id="133" name="楕円 132"/>
        <xdr:cNvSpPr/>
      </xdr:nvSpPr>
      <xdr:spPr bwMode="auto">
        <a:xfrm>
          <a:off x="4953000" y="720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169011</xdr:rowOff>
    </xdr:from>
    <xdr:ext cx="736600" cy="259045"/>
    <xdr:sp macro="" textlink="">
      <xdr:nvSpPr>
        <xdr:cNvPr id="134" name="テキスト ボックス 133"/>
        <xdr:cNvSpPr txBox="1"/>
      </xdr:nvSpPr>
      <xdr:spPr>
        <a:xfrm>
          <a:off x="4622800" y="7293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152063</xdr:rowOff>
    </xdr:from>
    <xdr:to>
      <xdr:col>22</xdr:col>
      <xdr:colOff>165100</xdr:colOff>
      <xdr:row>37</xdr:row>
      <xdr:rowOff>253663</xdr:rowOff>
    </xdr:to>
    <xdr:sp macro="" textlink="">
      <xdr:nvSpPr>
        <xdr:cNvPr id="135" name="楕円 134"/>
        <xdr:cNvSpPr/>
      </xdr:nvSpPr>
      <xdr:spPr bwMode="auto">
        <a:xfrm>
          <a:off x="4254500" y="727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238440</xdr:rowOff>
    </xdr:from>
    <xdr:ext cx="762000" cy="259045"/>
    <xdr:sp macro="" textlink="">
      <xdr:nvSpPr>
        <xdr:cNvPr id="136" name="テキスト ボックス 135"/>
        <xdr:cNvSpPr txBox="1"/>
      </xdr:nvSpPr>
      <xdr:spPr>
        <a:xfrm>
          <a:off x="3924300" y="736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191839</xdr:rowOff>
    </xdr:from>
    <xdr:to>
      <xdr:col>19</xdr:col>
      <xdr:colOff>38100</xdr:colOff>
      <xdr:row>37</xdr:row>
      <xdr:rowOff>293439</xdr:rowOff>
    </xdr:to>
    <xdr:sp macro="" textlink="">
      <xdr:nvSpPr>
        <xdr:cNvPr id="137" name="楕円 136"/>
        <xdr:cNvSpPr/>
      </xdr:nvSpPr>
      <xdr:spPr bwMode="auto">
        <a:xfrm>
          <a:off x="3556000" y="731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278216</xdr:rowOff>
    </xdr:from>
    <xdr:ext cx="762000" cy="259045"/>
    <xdr:sp macro="" textlink="">
      <xdr:nvSpPr>
        <xdr:cNvPr id="138" name="テキスト ボックス 137"/>
        <xdr:cNvSpPr txBox="1"/>
      </xdr:nvSpPr>
      <xdr:spPr>
        <a:xfrm>
          <a:off x="3225800" y="740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174923</xdr:rowOff>
    </xdr:from>
    <xdr:to>
      <xdr:col>15</xdr:col>
      <xdr:colOff>101600</xdr:colOff>
      <xdr:row>37</xdr:row>
      <xdr:rowOff>276523</xdr:rowOff>
    </xdr:to>
    <xdr:sp macro="" textlink="">
      <xdr:nvSpPr>
        <xdr:cNvPr id="139" name="楕円 138"/>
        <xdr:cNvSpPr/>
      </xdr:nvSpPr>
      <xdr:spPr bwMode="auto">
        <a:xfrm>
          <a:off x="2857500" y="729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261300</xdr:rowOff>
    </xdr:from>
    <xdr:ext cx="762000" cy="259045"/>
    <xdr:sp macro="" textlink="">
      <xdr:nvSpPr>
        <xdr:cNvPr id="140" name="テキスト ボックス 139"/>
        <xdr:cNvSpPr txBox="1"/>
      </xdr:nvSpPr>
      <xdr:spPr>
        <a:xfrm>
          <a:off x="2527300" y="738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48,921
47,982
208.42
23,194,584
21,862,393
687,521
12,363,918
18,904,956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70472</xdr:rowOff>
    </xdr:from>
    <xdr:to>
      <xdr:col>24</xdr:col>
      <xdr:colOff>63500</xdr:colOff>
      <xdr:row>36</xdr:row>
      <xdr:rowOff>115519</xdr:rowOff>
    </xdr:to>
    <xdr:cxnSp macro="">
      <xdr:nvCxnSpPr>
        <xdr:cNvPr id="61" name="直線コネクタ 60"/>
        <xdr:cNvCxnSpPr/>
      </xdr:nvCxnSpPr>
      <xdr:spPr>
        <a:xfrm flipV="1">
          <a:off x="3797300" y="6242672"/>
          <a:ext cx="838200" cy="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115519</xdr:rowOff>
    </xdr:from>
    <xdr:to>
      <xdr:col>19</xdr:col>
      <xdr:colOff>177800</xdr:colOff>
      <xdr:row>36</xdr:row>
      <xdr:rowOff>119481</xdr:rowOff>
    </xdr:to>
    <xdr:cxnSp macro="">
      <xdr:nvCxnSpPr>
        <xdr:cNvPr id="64" name="直線コネクタ 63"/>
        <xdr:cNvCxnSpPr/>
      </xdr:nvCxnSpPr>
      <xdr:spPr>
        <a:xfrm flipV="1">
          <a:off x="2908300" y="6287719"/>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119481</xdr:rowOff>
    </xdr:from>
    <xdr:to>
      <xdr:col>15</xdr:col>
      <xdr:colOff>50800</xdr:colOff>
      <xdr:row>36</xdr:row>
      <xdr:rowOff>145923</xdr:rowOff>
    </xdr:to>
    <xdr:cxnSp macro="">
      <xdr:nvCxnSpPr>
        <xdr:cNvPr id="67" name="直線コネクタ 66"/>
        <xdr:cNvCxnSpPr/>
      </xdr:nvCxnSpPr>
      <xdr:spPr>
        <a:xfrm flipV="1">
          <a:off x="2019300" y="6291681"/>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145923</xdr:rowOff>
    </xdr:from>
    <xdr:to>
      <xdr:col>10</xdr:col>
      <xdr:colOff>114300</xdr:colOff>
      <xdr:row>37</xdr:row>
      <xdr:rowOff>15849</xdr:rowOff>
    </xdr:to>
    <xdr:cxnSp macro="">
      <xdr:nvCxnSpPr>
        <xdr:cNvPr id="70" name="直線コネクタ 69"/>
        <xdr:cNvCxnSpPr/>
      </xdr:nvCxnSpPr>
      <xdr:spPr>
        <a:xfrm flipV="1">
          <a:off x="1130300" y="6318123"/>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85103</xdr:rowOff>
    </xdr:from>
    <xdr:to>
      <xdr:col>6</xdr:col>
      <xdr:colOff>38100</xdr:colOff>
      <xdr:row>37</xdr:row>
      <xdr:rowOff>15253</xdr:rowOff>
    </xdr:to>
    <xdr:sp macro="" textlink="">
      <xdr:nvSpPr>
        <xdr:cNvPr id="73" name="フローチャート: 判断 72"/>
        <xdr:cNvSpPr/>
      </xdr:nvSpPr>
      <xdr:spPr>
        <a:xfrm>
          <a:off x="1079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31780</xdr:rowOff>
    </xdr:from>
    <xdr:ext cx="534377" cy="259045"/>
    <xdr:sp macro="" textlink="">
      <xdr:nvSpPr>
        <xdr:cNvPr id="74" name="テキスト ボックス 73"/>
        <xdr:cNvSpPr txBox="1"/>
      </xdr:nvSpPr>
      <xdr:spPr>
        <a:xfrm>
          <a:off x="863111" y="60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19672</xdr:rowOff>
    </xdr:from>
    <xdr:to>
      <xdr:col>24</xdr:col>
      <xdr:colOff>114300</xdr:colOff>
      <xdr:row>36</xdr:row>
      <xdr:rowOff>121272</xdr:rowOff>
    </xdr:to>
    <xdr:sp macro="" textlink="">
      <xdr:nvSpPr>
        <xdr:cNvPr id="80" name="楕円 79"/>
        <xdr:cNvSpPr/>
      </xdr:nvSpPr>
      <xdr:spPr>
        <a:xfrm>
          <a:off x="4584700" y="61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169549</xdr:rowOff>
    </xdr:from>
    <xdr:ext cx="534377" cy="259045"/>
    <xdr:sp macro="" textlink="">
      <xdr:nvSpPr>
        <xdr:cNvPr id="81" name="人件費該当値テキスト"/>
        <xdr:cNvSpPr txBox="1"/>
      </xdr:nvSpPr>
      <xdr:spPr>
        <a:xfrm>
          <a:off x="4686300" y="617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64719</xdr:rowOff>
    </xdr:from>
    <xdr:to>
      <xdr:col>20</xdr:col>
      <xdr:colOff>38100</xdr:colOff>
      <xdr:row>36</xdr:row>
      <xdr:rowOff>166319</xdr:rowOff>
    </xdr:to>
    <xdr:sp macro="" textlink="">
      <xdr:nvSpPr>
        <xdr:cNvPr id="82" name="楕円 81"/>
        <xdr:cNvSpPr/>
      </xdr:nvSpPr>
      <xdr:spPr>
        <a:xfrm>
          <a:off x="3746500" y="62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157446</xdr:rowOff>
    </xdr:from>
    <xdr:ext cx="534377" cy="259045"/>
    <xdr:sp macro="" textlink="">
      <xdr:nvSpPr>
        <xdr:cNvPr id="83" name="テキスト ボックス 82"/>
        <xdr:cNvSpPr txBox="1"/>
      </xdr:nvSpPr>
      <xdr:spPr>
        <a:xfrm>
          <a:off x="3530111" y="63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68681</xdr:rowOff>
    </xdr:from>
    <xdr:to>
      <xdr:col>15</xdr:col>
      <xdr:colOff>101600</xdr:colOff>
      <xdr:row>36</xdr:row>
      <xdr:rowOff>170281</xdr:rowOff>
    </xdr:to>
    <xdr:sp macro="" textlink="">
      <xdr:nvSpPr>
        <xdr:cNvPr id="84" name="楕円 83"/>
        <xdr:cNvSpPr/>
      </xdr:nvSpPr>
      <xdr:spPr>
        <a:xfrm>
          <a:off x="2857500" y="62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161408</xdr:rowOff>
    </xdr:from>
    <xdr:ext cx="534377" cy="259045"/>
    <xdr:sp macro="" textlink="">
      <xdr:nvSpPr>
        <xdr:cNvPr id="85" name="テキスト ボックス 84"/>
        <xdr:cNvSpPr txBox="1"/>
      </xdr:nvSpPr>
      <xdr:spPr>
        <a:xfrm>
          <a:off x="2641111" y="633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95123</xdr:rowOff>
    </xdr:from>
    <xdr:to>
      <xdr:col>10</xdr:col>
      <xdr:colOff>165100</xdr:colOff>
      <xdr:row>37</xdr:row>
      <xdr:rowOff>25273</xdr:rowOff>
    </xdr:to>
    <xdr:sp macro="" textlink="">
      <xdr:nvSpPr>
        <xdr:cNvPr id="86" name="楕円 85"/>
        <xdr:cNvSpPr/>
      </xdr:nvSpPr>
      <xdr:spPr>
        <a:xfrm>
          <a:off x="1968500" y="62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16400</xdr:rowOff>
    </xdr:from>
    <xdr:ext cx="534377" cy="259045"/>
    <xdr:sp macro="" textlink="">
      <xdr:nvSpPr>
        <xdr:cNvPr id="87" name="テキスト ボックス 86"/>
        <xdr:cNvSpPr txBox="1"/>
      </xdr:nvSpPr>
      <xdr:spPr>
        <a:xfrm>
          <a:off x="1752111" y="636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136499</xdr:rowOff>
    </xdr:from>
    <xdr:to>
      <xdr:col>6</xdr:col>
      <xdr:colOff>38100</xdr:colOff>
      <xdr:row>37</xdr:row>
      <xdr:rowOff>66649</xdr:rowOff>
    </xdr:to>
    <xdr:sp macro="" textlink="">
      <xdr:nvSpPr>
        <xdr:cNvPr id="88" name="楕円 87"/>
        <xdr:cNvSpPr/>
      </xdr:nvSpPr>
      <xdr:spPr>
        <a:xfrm>
          <a:off x="1079500" y="63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57776</xdr:rowOff>
    </xdr:from>
    <xdr:ext cx="534377" cy="259045"/>
    <xdr:sp macro="" textlink="">
      <xdr:nvSpPr>
        <xdr:cNvPr id="89" name="テキスト ボックス 88"/>
        <xdr:cNvSpPr txBox="1"/>
      </xdr:nvSpPr>
      <xdr:spPr>
        <a:xfrm>
          <a:off x="863111" y="64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158692</xdr:rowOff>
    </xdr:from>
    <xdr:to>
      <xdr:col>24</xdr:col>
      <xdr:colOff>63500</xdr:colOff>
      <xdr:row>58</xdr:row>
      <xdr:rowOff>4817</xdr:rowOff>
    </xdr:to>
    <xdr:cxnSp macro="">
      <xdr:nvCxnSpPr>
        <xdr:cNvPr id="117" name="直線コネクタ 116"/>
        <xdr:cNvCxnSpPr/>
      </xdr:nvCxnSpPr>
      <xdr:spPr>
        <a:xfrm>
          <a:off x="3797300" y="9931342"/>
          <a:ext cx="838200" cy="1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158692</xdr:rowOff>
    </xdr:from>
    <xdr:to>
      <xdr:col>19</xdr:col>
      <xdr:colOff>177800</xdr:colOff>
      <xdr:row>58</xdr:row>
      <xdr:rowOff>19465</xdr:rowOff>
    </xdr:to>
    <xdr:cxnSp macro="">
      <xdr:nvCxnSpPr>
        <xdr:cNvPr id="120" name="直線コネクタ 119"/>
        <xdr:cNvCxnSpPr/>
      </xdr:nvCxnSpPr>
      <xdr:spPr>
        <a:xfrm flipV="1">
          <a:off x="2908300" y="9931342"/>
          <a:ext cx="889000"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19465</xdr:rowOff>
    </xdr:from>
    <xdr:to>
      <xdr:col>15</xdr:col>
      <xdr:colOff>50800</xdr:colOff>
      <xdr:row>58</xdr:row>
      <xdr:rowOff>53189</xdr:rowOff>
    </xdr:to>
    <xdr:cxnSp macro="">
      <xdr:nvCxnSpPr>
        <xdr:cNvPr id="123" name="直線コネクタ 122"/>
        <xdr:cNvCxnSpPr/>
      </xdr:nvCxnSpPr>
      <xdr:spPr>
        <a:xfrm flipV="1">
          <a:off x="2019300" y="9963565"/>
          <a:ext cx="889000" cy="3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42490</xdr:rowOff>
    </xdr:from>
    <xdr:to>
      <xdr:col>10</xdr:col>
      <xdr:colOff>114300</xdr:colOff>
      <xdr:row>58</xdr:row>
      <xdr:rowOff>53189</xdr:rowOff>
    </xdr:to>
    <xdr:cxnSp macro="">
      <xdr:nvCxnSpPr>
        <xdr:cNvPr id="126" name="直線コネクタ 125"/>
        <xdr:cNvCxnSpPr/>
      </xdr:nvCxnSpPr>
      <xdr:spPr>
        <a:xfrm>
          <a:off x="1130300" y="9986590"/>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127552</xdr:rowOff>
    </xdr:from>
    <xdr:to>
      <xdr:col>6</xdr:col>
      <xdr:colOff>38100</xdr:colOff>
      <xdr:row>58</xdr:row>
      <xdr:rowOff>57702</xdr:rowOff>
    </xdr:to>
    <xdr:sp macro="" textlink="">
      <xdr:nvSpPr>
        <xdr:cNvPr id="129" name="フローチャート: 判断 128"/>
        <xdr:cNvSpPr/>
      </xdr:nvSpPr>
      <xdr:spPr>
        <a:xfrm>
          <a:off x="1079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74229</xdr:rowOff>
    </xdr:from>
    <xdr:ext cx="534377" cy="259045"/>
    <xdr:sp macro="" textlink="">
      <xdr:nvSpPr>
        <xdr:cNvPr id="130" name="テキスト ボックス 129"/>
        <xdr:cNvSpPr txBox="1"/>
      </xdr:nvSpPr>
      <xdr:spPr>
        <a:xfrm>
          <a:off x="863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125467</xdr:rowOff>
    </xdr:from>
    <xdr:to>
      <xdr:col>24</xdr:col>
      <xdr:colOff>114300</xdr:colOff>
      <xdr:row>58</xdr:row>
      <xdr:rowOff>55617</xdr:rowOff>
    </xdr:to>
    <xdr:sp macro="" textlink="">
      <xdr:nvSpPr>
        <xdr:cNvPr id="136" name="楕円 135"/>
        <xdr:cNvSpPr/>
      </xdr:nvSpPr>
      <xdr:spPr>
        <a:xfrm>
          <a:off x="4584700" y="98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103894</xdr:rowOff>
    </xdr:from>
    <xdr:ext cx="534377" cy="259045"/>
    <xdr:sp macro="" textlink="">
      <xdr:nvSpPr>
        <xdr:cNvPr id="137" name="物件費該当値テキスト"/>
        <xdr:cNvSpPr txBox="1"/>
      </xdr:nvSpPr>
      <xdr:spPr>
        <a:xfrm>
          <a:off x="4686300" y="987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107892</xdr:rowOff>
    </xdr:from>
    <xdr:to>
      <xdr:col>20</xdr:col>
      <xdr:colOff>38100</xdr:colOff>
      <xdr:row>58</xdr:row>
      <xdr:rowOff>38042</xdr:rowOff>
    </xdr:to>
    <xdr:sp macro="" textlink="">
      <xdr:nvSpPr>
        <xdr:cNvPr id="138" name="楕円 137"/>
        <xdr:cNvSpPr/>
      </xdr:nvSpPr>
      <xdr:spPr>
        <a:xfrm>
          <a:off x="3746500" y="98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29169</xdr:rowOff>
    </xdr:from>
    <xdr:ext cx="534377" cy="259045"/>
    <xdr:sp macro="" textlink="">
      <xdr:nvSpPr>
        <xdr:cNvPr id="139" name="テキスト ボックス 138"/>
        <xdr:cNvSpPr txBox="1"/>
      </xdr:nvSpPr>
      <xdr:spPr>
        <a:xfrm>
          <a:off x="3530111" y="99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140115</xdr:rowOff>
    </xdr:from>
    <xdr:to>
      <xdr:col>15</xdr:col>
      <xdr:colOff>101600</xdr:colOff>
      <xdr:row>58</xdr:row>
      <xdr:rowOff>70265</xdr:rowOff>
    </xdr:to>
    <xdr:sp macro="" textlink="">
      <xdr:nvSpPr>
        <xdr:cNvPr id="140" name="楕円 139"/>
        <xdr:cNvSpPr/>
      </xdr:nvSpPr>
      <xdr:spPr>
        <a:xfrm>
          <a:off x="2857500" y="99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61392</xdr:rowOff>
    </xdr:from>
    <xdr:ext cx="534377" cy="259045"/>
    <xdr:sp macro="" textlink="">
      <xdr:nvSpPr>
        <xdr:cNvPr id="141" name="テキスト ボックス 140"/>
        <xdr:cNvSpPr txBox="1"/>
      </xdr:nvSpPr>
      <xdr:spPr>
        <a:xfrm>
          <a:off x="2641111" y="100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2389</xdr:rowOff>
    </xdr:from>
    <xdr:to>
      <xdr:col>10</xdr:col>
      <xdr:colOff>165100</xdr:colOff>
      <xdr:row>58</xdr:row>
      <xdr:rowOff>103989</xdr:rowOff>
    </xdr:to>
    <xdr:sp macro="" textlink="">
      <xdr:nvSpPr>
        <xdr:cNvPr id="142" name="楕円 141"/>
        <xdr:cNvSpPr/>
      </xdr:nvSpPr>
      <xdr:spPr>
        <a:xfrm>
          <a:off x="1968500" y="99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95116</xdr:rowOff>
    </xdr:from>
    <xdr:ext cx="534377" cy="259045"/>
    <xdr:sp macro="" textlink="">
      <xdr:nvSpPr>
        <xdr:cNvPr id="143" name="テキスト ボックス 142"/>
        <xdr:cNvSpPr txBox="1"/>
      </xdr:nvSpPr>
      <xdr:spPr>
        <a:xfrm>
          <a:off x="1752111" y="100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163140</xdr:rowOff>
    </xdr:from>
    <xdr:to>
      <xdr:col>6</xdr:col>
      <xdr:colOff>38100</xdr:colOff>
      <xdr:row>58</xdr:row>
      <xdr:rowOff>93290</xdr:rowOff>
    </xdr:to>
    <xdr:sp macro="" textlink="">
      <xdr:nvSpPr>
        <xdr:cNvPr id="144" name="楕円 143"/>
        <xdr:cNvSpPr/>
      </xdr:nvSpPr>
      <xdr:spPr>
        <a:xfrm>
          <a:off x="1079500" y="993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84417</xdr:rowOff>
    </xdr:from>
    <xdr:ext cx="534377" cy="259045"/>
    <xdr:sp macro="" textlink="">
      <xdr:nvSpPr>
        <xdr:cNvPr id="145" name="テキスト ボックス 144"/>
        <xdr:cNvSpPr txBox="1"/>
      </xdr:nvSpPr>
      <xdr:spPr>
        <a:xfrm>
          <a:off x="863111" y="100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105730</xdr:rowOff>
    </xdr:from>
    <xdr:to>
      <xdr:col>24</xdr:col>
      <xdr:colOff>63500</xdr:colOff>
      <xdr:row>78</xdr:row>
      <xdr:rowOff>108336</xdr:rowOff>
    </xdr:to>
    <xdr:cxnSp macro="">
      <xdr:nvCxnSpPr>
        <xdr:cNvPr id="172" name="直線コネクタ 171"/>
        <xdr:cNvCxnSpPr/>
      </xdr:nvCxnSpPr>
      <xdr:spPr>
        <a:xfrm flipV="1">
          <a:off x="3797300" y="13478830"/>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105273</xdr:rowOff>
    </xdr:from>
    <xdr:to>
      <xdr:col>19</xdr:col>
      <xdr:colOff>177800</xdr:colOff>
      <xdr:row>78</xdr:row>
      <xdr:rowOff>108336</xdr:rowOff>
    </xdr:to>
    <xdr:cxnSp macro="">
      <xdr:nvCxnSpPr>
        <xdr:cNvPr id="175" name="直線コネクタ 174"/>
        <xdr:cNvCxnSpPr/>
      </xdr:nvCxnSpPr>
      <xdr:spPr>
        <a:xfrm>
          <a:off x="2908300" y="13478373"/>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100084</xdr:rowOff>
    </xdr:from>
    <xdr:to>
      <xdr:col>15</xdr:col>
      <xdr:colOff>50800</xdr:colOff>
      <xdr:row>78</xdr:row>
      <xdr:rowOff>105273</xdr:rowOff>
    </xdr:to>
    <xdr:cxnSp macro="">
      <xdr:nvCxnSpPr>
        <xdr:cNvPr id="178" name="直線コネクタ 177"/>
        <xdr:cNvCxnSpPr/>
      </xdr:nvCxnSpPr>
      <xdr:spPr>
        <a:xfrm>
          <a:off x="2019300" y="13473184"/>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100084</xdr:rowOff>
    </xdr:from>
    <xdr:to>
      <xdr:col>10</xdr:col>
      <xdr:colOff>114300</xdr:colOff>
      <xdr:row>78</xdr:row>
      <xdr:rowOff>103718</xdr:rowOff>
    </xdr:to>
    <xdr:cxnSp macro="">
      <xdr:nvCxnSpPr>
        <xdr:cNvPr id="181" name="直線コネクタ 180"/>
        <xdr:cNvCxnSpPr/>
      </xdr:nvCxnSpPr>
      <xdr:spPr>
        <a:xfrm flipV="1">
          <a:off x="1130300" y="13473184"/>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171425</xdr:rowOff>
    </xdr:from>
    <xdr:to>
      <xdr:col>6</xdr:col>
      <xdr:colOff>38100</xdr:colOff>
      <xdr:row>78</xdr:row>
      <xdr:rowOff>101575</xdr:rowOff>
    </xdr:to>
    <xdr:sp macro="" textlink="">
      <xdr:nvSpPr>
        <xdr:cNvPr id="184" name="フローチャート: 判断 183"/>
        <xdr:cNvSpPr/>
      </xdr:nvSpPr>
      <xdr:spPr>
        <a:xfrm>
          <a:off x="1079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118102</xdr:rowOff>
    </xdr:from>
    <xdr:ext cx="469744" cy="259045"/>
    <xdr:sp macro="" textlink="">
      <xdr:nvSpPr>
        <xdr:cNvPr id="185" name="テキスト ボックス 184"/>
        <xdr:cNvSpPr txBox="1"/>
      </xdr:nvSpPr>
      <xdr:spPr>
        <a:xfrm>
          <a:off x="895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54930</xdr:rowOff>
    </xdr:from>
    <xdr:to>
      <xdr:col>24</xdr:col>
      <xdr:colOff>114300</xdr:colOff>
      <xdr:row>78</xdr:row>
      <xdr:rowOff>156530</xdr:rowOff>
    </xdr:to>
    <xdr:sp macro="" textlink="">
      <xdr:nvSpPr>
        <xdr:cNvPr id="191" name="楕円 190"/>
        <xdr:cNvSpPr/>
      </xdr:nvSpPr>
      <xdr:spPr>
        <a:xfrm>
          <a:off x="4584700" y="134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141307</xdr:rowOff>
    </xdr:from>
    <xdr:ext cx="469744" cy="259045"/>
    <xdr:sp macro="" textlink="">
      <xdr:nvSpPr>
        <xdr:cNvPr id="192" name="維持補修費該当値テキスト"/>
        <xdr:cNvSpPr txBox="1"/>
      </xdr:nvSpPr>
      <xdr:spPr>
        <a:xfrm>
          <a:off x="4686300" y="133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57536</xdr:rowOff>
    </xdr:from>
    <xdr:to>
      <xdr:col>20</xdr:col>
      <xdr:colOff>38100</xdr:colOff>
      <xdr:row>78</xdr:row>
      <xdr:rowOff>159136</xdr:rowOff>
    </xdr:to>
    <xdr:sp macro="" textlink="">
      <xdr:nvSpPr>
        <xdr:cNvPr id="193" name="楕円 192"/>
        <xdr:cNvSpPr/>
      </xdr:nvSpPr>
      <xdr:spPr>
        <a:xfrm>
          <a:off x="37465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150263</xdr:rowOff>
    </xdr:from>
    <xdr:ext cx="469744" cy="259045"/>
    <xdr:sp macro="" textlink="">
      <xdr:nvSpPr>
        <xdr:cNvPr id="194" name="テキスト ボックス 193"/>
        <xdr:cNvSpPr txBox="1"/>
      </xdr:nvSpPr>
      <xdr:spPr>
        <a:xfrm>
          <a:off x="3562428" y="1352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54473</xdr:rowOff>
    </xdr:from>
    <xdr:to>
      <xdr:col>15</xdr:col>
      <xdr:colOff>101600</xdr:colOff>
      <xdr:row>78</xdr:row>
      <xdr:rowOff>156073</xdr:rowOff>
    </xdr:to>
    <xdr:sp macro="" textlink="">
      <xdr:nvSpPr>
        <xdr:cNvPr id="195" name="楕円 194"/>
        <xdr:cNvSpPr/>
      </xdr:nvSpPr>
      <xdr:spPr>
        <a:xfrm>
          <a:off x="2857500" y="134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147200</xdr:rowOff>
    </xdr:from>
    <xdr:ext cx="469744" cy="259045"/>
    <xdr:sp macro="" textlink="">
      <xdr:nvSpPr>
        <xdr:cNvPr id="196" name="テキスト ボックス 195"/>
        <xdr:cNvSpPr txBox="1"/>
      </xdr:nvSpPr>
      <xdr:spPr>
        <a:xfrm>
          <a:off x="2673428" y="135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49284</xdr:rowOff>
    </xdr:from>
    <xdr:to>
      <xdr:col>10</xdr:col>
      <xdr:colOff>165100</xdr:colOff>
      <xdr:row>78</xdr:row>
      <xdr:rowOff>150884</xdr:rowOff>
    </xdr:to>
    <xdr:sp macro="" textlink="">
      <xdr:nvSpPr>
        <xdr:cNvPr id="197" name="楕円 196"/>
        <xdr:cNvSpPr/>
      </xdr:nvSpPr>
      <xdr:spPr>
        <a:xfrm>
          <a:off x="1968500" y="134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142011</xdr:rowOff>
    </xdr:from>
    <xdr:ext cx="469744" cy="259045"/>
    <xdr:sp macro="" textlink="">
      <xdr:nvSpPr>
        <xdr:cNvPr id="198" name="テキスト ボックス 197"/>
        <xdr:cNvSpPr txBox="1"/>
      </xdr:nvSpPr>
      <xdr:spPr>
        <a:xfrm>
          <a:off x="1784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52918</xdr:rowOff>
    </xdr:from>
    <xdr:to>
      <xdr:col>6</xdr:col>
      <xdr:colOff>38100</xdr:colOff>
      <xdr:row>78</xdr:row>
      <xdr:rowOff>154518</xdr:rowOff>
    </xdr:to>
    <xdr:sp macro="" textlink="">
      <xdr:nvSpPr>
        <xdr:cNvPr id="199" name="楕円 198"/>
        <xdr:cNvSpPr/>
      </xdr:nvSpPr>
      <xdr:spPr>
        <a:xfrm>
          <a:off x="10795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145645</xdr:rowOff>
    </xdr:from>
    <xdr:ext cx="469744" cy="259045"/>
    <xdr:sp macro="" textlink="">
      <xdr:nvSpPr>
        <xdr:cNvPr id="200" name="テキスト ボックス 199"/>
        <xdr:cNvSpPr txBox="1"/>
      </xdr:nvSpPr>
      <xdr:spPr>
        <a:xfrm>
          <a:off x="895428" y="135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78169</xdr:rowOff>
    </xdr:from>
    <xdr:to>
      <xdr:col>24</xdr:col>
      <xdr:colOff>63500</xdr:colOff>
      <xdr:row>96</xdr:row>
      <xdr:rowOff>82004</xdr:rowOff>
    </xdr:to>
    <xdr:cxnSp macro="">
      <xdr:nvCxnSpPr>
        <xdr:cNvPr id="230" name="直線コネクタ 229"/>
        <xdr:cNvCxnSpPr/>
      </xdr:nvCxnSpPr>
      <xdr:spPr>
        <a:xfrm flipV="1">
          <a:off x="3797300" y="16537369"/>
          <a:ext cx="8382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46431</xdr:rowOff>
    </xdr:from>
    <xdr:to>
      <xdr:col>19</xdr:col>
      <xdr:colOff>177800</xdr:colOff>
      <xdr:row>96</xdr:row>
      <xdr:rowOff>82004</xdr:rowOff>
    </xdr:to>
    <xdr:cxnSp macro="">
      <xdr:nvCxnSpPr>
        <xdr:cNvPr id="233" name="直線コネクタ 232"/>
        <xdr:cNvCxnSpPr/>
      </xdr:nvCxnSpPr>
      <xdr:spPr>
        <a:xfrm>
          <a:off x="2908300" y="16334181"/>
          <a:ext cx="889000" cy="2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46431</xdr:rowOff>
    </xdr:from>
    <xdr:to>
      <xdr:col>15</xdr:col>
      <xdr:colOff>50800</xdr:colOff>
      <xdr:row>96</xdr:row>
      <xdr:rowOff>149174</xdr:rowOff>
    </xdr:to>
    <xdr:cxnSp macro="">
      <xdr:nvCxnSpPr>
        <xdr:cNvPr id="236" name="直線コネクタ 235"/>
        <xdr:cNvCxnSpPr/>
      </xdr:nvCxnSpPr>
      <xdr:spPr>
        <a:xfrm flipV="1">
          <a:off x="2019300" y="16334181"/>
          <a:ext cx="889000" cy="2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149174</xdr:rowOff>
    </xdr:from>
    <xdr:to>
      <xdr:col>10</xdr:col>
      <xdr:colOff>114300</xdr:colOff>
      <xdr:row>96</xdr:row>
      <xdr:rowOff>152285</xdr:rowOff>
    </xdr:to>
    <xdr:cxnSp macro="">
      <xdr:nvCxnSpPr>
        <xdr:cNvPr id="239" name="直線コネクタ 238"/>
        <xdr:cNvCxnSpPr/>
      </xdr:nvCxnSpPr>
      <xdr:spPr>
        <a:xfrm flipV="1">
          <a:off x="1130300" y="16608374"/>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2" name="フローチャート: 判断 241"/>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124210</xdr:rowOff>
    </xdr:from>
    <xdr:ext cx="534377" cy="259045"/>
    <xdr:sp macro="" textlink="">
      <xdr:nvSpPr>
        <xdr:cNvPr id="243" name="テキスト ボックス 242"/>
        <xdr:cNvSpPr txBox="1"/>
      </xdr:nvSpPr>
      <xdr:spPr>
        <a:xfrm>
          <a:off x="863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27369</xdr:rowOff>
    </xdr:from>
    <xdr:to>
      <xdr:col>24</xdr:col>
      <xdr:colOff>114300</xdr:colOff>
      <xdr:row>96</xdr:row>
      <xdr:rowOff>128969</xdr:rowOff>
    </xdr:to>
    <xdr:sp macro="" textlink="">
      <xdr:nvSpPr>
        <xdr:cNvPr id="249" name="楕円 248"/>
        <xdr:cNvSpPr/>
      </xdr:nvSpPr>
      <xdr:spPr>
        <a:xfrm>
          <a:off x="4584700" y="164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5796</xdr:rowOff>
    </xdr:from>
    <xdr:ext cx="534377" cy="259045"/>
    <xdr:sp macro="" textlink="">
      <xdr:nvSpPr>
        <xdr:cNvPr id="250" name="扶助費該当値テキスト"/>
        <xdr:cNvSpPr txBox="1"/>
      </xdr:nvSpPr>
      <xdr:spPr>
        <a:xfrm>
          <a:off x="4686300" y="164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31204</xdr:rowOff>
    </xdr:from>
    <xdr:to>
      <xdr:col>20</xdr:col>
      <xdr:colOff>38100</xdr:colOff>
      <xdr:row>96</xdr:row>
      <xdr:rowOff>132804</xdr:rowOff>
    </xdr:to>
    <xdr:sp macro="" textlink="">
      <xdr:nvSpPr>
        <xdr:cNvPr id="251" name="楕円 250"/>
        <xdr:cNvSpPr/>
      </xdr:nvSpPr>
      <xdr:spPr>
        <a:xfrm>
          <a:off x="3746500" y="164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149331</xdr:rowOff>
    </xdr:from>
    <xdr:ext cx="534377" cy="259045"/>
    <xdr:sp macro="" textlink="">
      <xdr:nvSpPr>
        <xdr:cNvPr id="252" name="テキスト ボックス 251"/>
        <xdr:cNvSpPr txBox="1"/>
      </xdr:nvSpPr>
      <xdr:spPr>
        <a:xfrm>
          <a:off x="3530111" y="1626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167081</xdr:rowOff>
    </xdr:from>
    <xdr:to>
      <xdr:col>15</xdr:col>
      <xdr:colOff>101600</xdr:colOff>
      <xdr:row>95</xdr:row>
      <xdr:rowOff>97231</xdr:rowOff>
    </xdr:to>
    <xdr:sp macro="" textlink="">
      <xdr:nvSpPr>
        <xdr:cNvPr id="253" name="楕円 252"/>
        <xdr:cNvSpPr/>
      </xdr:nvSpPr>
      <xdr:spPr>
        <a:xfrm>
          <a:off x="2857500" y="162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113758</xdr:rowOff>
    </xdr:from>
    <xdr:ext cx="599010" cy="259045"/>
    <xdr:sp macro="" textlink="">
      <xdr:nvSpPr>
        <xdr:cNvPr id="254" name="テキスト ボックス 253"/>
        <xdr:cNvSpPr txBox="1"/>
      </xdr:nvSpPr>
      <xdr:spPr>
        <a:xfrm>
          <a:off x="2608795" y="1605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98374</xdr:rowOff>
    </xdr:from>
    <xdr:to>
      <xdr:col>10</xdr:col>
      <xdr:colOff>165100</xdr:colOff>
      <xdr:row>97</xdr:row>
      <xdr:rowOff>28524</xdr:rowOff>
    </xdr:to>
    <xdr:sp macro="" textlink="">
      <xdr:nvSpPr>
        <xdr:cNvPr id="255" name="楕円 254"/>
        <xdr:cNvSpPr/>
      </xdr:nvSpPr>
      <xdr:spPr>
        <a:xfrm>
          <a:off x="1968500" y="165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45051</xdr:rowOff>
    </xdr:from>
    <xdr:ext cx="534377" cy="259045"/>
    <xdr:sp macro="" textlink="">
      <xdr:nvSpPr>
        <xdr:cNvPr id="256" name="テキスト ボックス 255"/>
        <xdr:cNvSpPr txBox="1"/>
      </xdr:nvSpPr>
      <xdr:spPr>
        <a:xfrm>
          <a:off x="1752111" y="163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101485</xdr:rowOff>
    </xdr:from>
    <xdr:to>
      <xdr:col>6</xdr:col>
      <xdr:colOff>38100</xdr:colOff>
      <xdr:row>97</xdr:row>
      <xdr:rowOff>31635</xdr:rowOff>
    </xdr:to>
    <xdr:sp macro="" textlink="">
      <xdr:nvSpPr>
        <xdr:cNvPr id="257" name="楕円 256"/>
        <xdr:cNvSpPr/>
      </xdr:nvSpPr>
      <xdr:spPr>
        <a:xfrm>
          <a:off x="1079500" y="165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48162</xdr:rowOff>
    </xdr:from>
    <xdr:ext cx="534377" cy="259045"/>
    <xdr:sp macro="" textlink="">
      <xdr:nvSpPr>
        <xdr:cNvPr id="258" name="テキスト ボックス 257"/>
        <xdr:cNvSpPr txBox="1"/>
      </xdr:nvSpPr>
      <xdr:spPr>
        <a:xfrm>
          <a:off x="863111" y="1633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93545</xdr:rowOff>
    </xdr:from>
    <xdr:to>
      <xdr:col>55</xdr:col>
      <xdr:colOff>0</xdr:colOff>
      <xdr:row>36</xdr:row>
      <xdr:rowOff>156834</xdr:rowOff>
    </xdr:to>
    <xdr:cxnSp macro="">
      <xdr:nvCxnSpPr>
        <xdr:cNvPr id="290" name="直線コネクタ 289"/>
        <xdr:cNvCxnSpPr/>
      </xdr:nvCxnSpPr>
      <xdr:spPr>
        <a:xfrm flipV="1">
          <a:off x="9639300" y="6265745"/>
          <a:ext cx="838200" cy="6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156834</xdr:rowOff>
    </xdr:from>
    <xdr:to>
      <xdr:col>50</xdr:col>
      <xdr:colOff>114300</xdr:colOff>
      <xdr:row>37</xdr:row>
      <xdr:rowOff>101850</xdr:rowOff>
    </xdr:to>
    <xdr:cxnSp macro="">
      <xdr:nvCxnSpPr>
        <xdr:cNvPr id="293" name="直線コネクタ 292"/>
        <xdr:cNvCxnSpPr/>
      </xdr:nvCxnSpPr>
      <xdr:spPr>
        <a:xfrm flipV="1">
          <a:off x="8750300" y="6329034"/>
          <a:ext cx="889000" cy="1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161036</xdr:rowOff>
    </xdr:from>
    <xdr:to>
      <xdr:col>45</xdr:col>
      <xdr:colOff>177800</xdr:colOff>
      <xdr:row>37</xdr:row>
      <xdr:rowOff>101850</xdr:rowOff>
    </xdr:to>
    <xdr:cxnSp macro="">
      <xdr:nvCxnSpPr>
        <xdr:cNvPr id="296" name="直線コネクタ 295"/>
        <xdr:cNvCxnSpPr/>
      </xdr:nvCxnSpPr>
      <xdr:spPr>
        <a:xfrm>
          <a:off x="7861300" y="5304536"/>
          <a:ext cx="889000" cy="114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161036</xdr:rowOff>
    </xdr:from>
    <xdr:to>
      <xdr:col>41</xdr:col>
      <xdr:colOff>50800</xdr:colOff>
      <xdr:row>38</xdr:row>
      <xdr:rowOff>115174</xdr:rowOff>
    </xdr:to>
    <xdr:cxnSp macro="">
      <xdr:nvCxnSpPr>
        <xdr:cNvPr id="299" name="直線コネクタ 298"/>
        <xdr:cNvCxnSpPr/>
      </xdr:nvCxnSpPr>
      <xdr:spPr>
        <a:xfrm flipV="1">
          <a:off x="6972300" y="5304536"/>
          <a:ext cx="889000" cy="13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2" name="フローチャート: 判断 301"/>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03" name="テキスト ボックス 302"/>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42745</xdr:rowOff>
    </xdr:from>
    <xdr:to>
      <xdr:col>55</xdr:col>
      <xdr:colOff>50800</xdr:colOff>
      <xdr:row>36</xdr:row>
      <xdr:rowOff>144345</xdr:rowOff>
    </xdr:to>
    <xdr:sp macro="" textlink="">
      <xdr:nvSpPr>
        <xdr:cNvPr id="309" name="楕円 308"/>
        <xdr:cNvSpPr/>
      </xdr:nvSpPr>
      <xdr:spPr>
        <a:xfrm>
          <a:off x="10426700" y="621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21172</xdr:rowOff>
    </xdr:from>
    <xdr:ext cx="534377" cy="259045"/>
    <xdr:sp macro="" textlink="">
      <xdr:nvSpPr>
        <xdr:cNvPr id="310" name="補助費等該当値テキスト"/>
        <xdr:cNvSpPr txBox="1"/>
      </xdr:nvSpPr>
      <xdr:spPr>
        <a:xfrm>
          <a:off x="10528300" y="619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106034</xdr:rowOff>
    </xdr:from>
    <xdr:to>
      <xdr:col>50</xdr:col>
      <xdr:colOff>165100</xdr:colOff>
      <xdr:row>37</xdr:row>
      <xdr:rowOff>36184</xdr:rowOff>
    </xdr:to>
    <xdr:sp macro="" textlink="">
      <xdr:nvSpPr>
        <xdr:cNvPr id="311" name="楕円 310"/>
        <xdr:cNvSpPr/>
      </xdr:nvSpPr>
      <xdr:spPr>
        <a:xfrm>
          <a:off x="9588500" y="62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27311</xdr:rowOff>
    </xdr:from>
    <xdr:ext cx="534377" cy="259045"/>
    <xdr:sp macro="" textlink="">
      <xdr:nvSpPr>
        <xdr:cNvPr id="312" name="テキスト ボックス 311"/>
        <xdr:cNvSpPr txBox="1"/>
      </xdr:nvSpPr>
      <xdr:spPr>
        <a:xfrm>
          <a:off x="9372111" y="63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51050</xdr:rowOff>
    </xdr:from>
    <xdr:to>
      <xdr:col>46</xdr:col>
      <xdr:colOff>38100</xdr:colOff>
      <xdr:row>37</xdr:row>
      <xdr:rowOff>152650</xdr:rowOff>
    </xdr:to>
    <xdr:sp macro="" textlink="">
      <xdr:nvSpPr>
        <xdr:cNvPr id="313" name="楕円 312"/>
        <xdr:cNvSpPr/>
      </xdr:nvSpPr>
      <xdr:spPr>
        <a:xfrm>
          <a:off x="8699500" y="63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143777</xdr:rowOff>
    </xdr:from>
    <xdr:ext cx="534377" cy="259045"/>
    <xdr:sp macro="" textlink="">
      <xdr:nvSpPr>
        <xdr:cNvPr id="314" name="テキスト ボックス 313"/>
        <xdr:cNvSpPr txBox="1"/>
      </xdr:nvSpPr>
      <xdr:spPr>
        <a:xfrm>
          <a:off x="8483111" y="64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110236</xdr:rowOff>
    </xdr:from>
    <xdr:to>
      <xdr:col>41</xdr:col>
      <xdr:colOff>101600</xdr:colOff>
      <xdr:row>31</xdr:row>
      <xdr:rowOff>40386</xdr:rowOff>
    </xdr:to>
    <xdr:sp macro="" textlink="">
      <xdr:nvSpPr>
        <xdr:cNvPr id="315" name="楕円 314"/>
        <xdr:cNvSpPr/>
      </xdr:nvSpPr>
      <xdr:spPr>
        <a:xfrm>
          <a:off x="7810500" y="52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31513</xdr:rowOff>
    </xdr:from>
    <xdr:ext cx="599010" cy="259045"/>
    <xdr:sp macro="" textlink="">
      <xdr:nvSpPr>
        <xdr:cNvPr id="316" name="テキスト ボックス 315"/>
        <xdr:cNvSpPr txBox="1"/>
      </xdr:nvSpPr>
      <xdr:spPr>
        <a:xfrm>
          <a:off x="7561795" y="534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64374</xdr:rowOff>
    </xdr:from>
    <xdr:to>
      <xdr:col>36</xdr:col>
      <xdr:colOff>165100</xdr:colOff>
      <xdr:row>38</xdr:row>
      <xdr:rowOff>165974</xdr:rowOff>
    </xdr:to>
    <xdr:sp macro="" textlink="">
      <xdr:nvSpPr>
        <xdr:cNvPr id="317" name="楕円 316"/>
        <xdr:cNvSpPr/>
      </xdr:nvSpPr>
      <xdr:spPr>
        <a:xfrm>
          <a:off x="6921500" y="65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157101</xdr:rowOff>
    </xdr:from>
    <xdr:ext cx="534377" cy="259045"/>
    <xdr:sp macro="" textlink="">
      <xdr:nvSpPr>
        <xdr:cNvPr id="318" name="テキスト ボックス 317"/>
        <xdr:cNvSpPr txBox="1"/>
      </xdr:nvSpPr>
      <xdr:spPr>
        <a:xfrm>
          <a:off x="6705111" y="66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68344</xdr:rowOff>
    </xdr:from>
    <xdr:to>
      <xdr:col>55</xdr:col>
      <xdr:colOff>0</xdr:colOff>
      <xdr:row>58</xdr:row>
      <xdr:rowOff>5499</xdr:rowOff>
    </xdr:to>
    <xdr:cxnSp macro="">
      <xdr:nvCxnSpPr>
        <xdr:cNvPr id="349" name="直線コネクタ 348"/>
        <xdr:cNvCxnSpPr/>
      </xdr:nvCxnSpPr>
      <xdr:spPr>
        <a:xfrm flipV="1">
          <a:off x="9639300" y="9840994"/>
          <a:ext cx="838200" cy="10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144735</xdr:rowOff>
    </xdr:from>
    <xdr:to>
      <xdr:col>50</xdr:col>
      <xdr:colOff>114300</xdr:colOff>
      <xdr:row>58</xdr:row>
      <xdr:rowOff>5499</xdr:rowOff>
    </xdr:to>
    <xdr:cxnSp macro="">
      <xdr:nvCxnSpPr>
        <xdr:cNvPr id="352" name="直線コネクタ 351"/>
        <xdr:cNvCxnSpPr/>
      </xdr:nvCxnSpPr>
      <xdr:spPr>
        <a:xfrm>
          <a:off x="8750300" y="9574485"/>
          <a:ext cx="889000" cy="37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144735</xdr:rowOff>
    </xdr:from>
    <xdr:to>
      <xdr:col>45</xdr:col>
      <xdr:colOff>177800</xdr:colOff>
      <xdr:row>56</xdr:row>
      <xdr:rowOff>29659</xdr:rowOff>
    </xdr:to>
    <xdr:cxnSp macro="">
      <xdr:nvCxnSpPr>
        <xdr:cNvPr id="355" name="直線コネクタ 354"/>
        <xdr:cNvCxnSpPr/>
      </xdr:nvCxnSpPr>
      <xdr:spPr>
        <a:xfrm flipV="1">
          <a:off x="7861300" y="9574485"/>
          <a:ext cx="889000" cy="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7" name="テキスト ボックス 356"/>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29659</xdr:rowOff>
    </xdr:from>
    <xdr:to>
      <xdr:col>41</xdr:col>
      <xdr:colOff>50800</xdr:colOff>
      <xdr:row>57</xdr:row>
      <xdr:rowOff>127074</xdr:rowOff>
    </xdr:to>
    <xdr:cxnSp macro="">
      <xdr:nvCxnSpPr>
        <xdr:cNvPr id="358" name="直線コネクタ 357"/>
        <xdr:cNvCxnSpPr/>
      </xdr:nvCxnSpPr>
      <xdr:spPr>
        <a:xfrm flipV="1">
          <a:off x="6972300" y="9630859"/>
          <a:ext cx="889000" cy="26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60" name="テキスト ボックス 359"/>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154978</xdr:rowOff>
    </xdr:from>
    <xdr:to>
      <xdr:col>36</xdr:col>
      <xdr:colOff>165100</xdr:colOff>
      <xdr:row>57</xdr:row>
      <xdr:rowOff>85128</xdr:rowOff>
    </xdr:to>
    <xdr:sp macro="" textlink="">
      <xdr:nvSpPr>
        <xdr:cNvPr id="361" name="フローチャート: 判断 360"/>
        <xdr:cNvSpPr/>
      </xdr:nvSpPr>
      <xdr:spPr>
        <a:xfrm>
          <a:off x="6921500" y="975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101655</xdr:rowOff>
    </xdr:from>
    <xdr:ext cx="534377" cy="259045"/>
    <xdr:sp macro="" textlink="">
      <xdr:nvSpPr>
        <xdr:cNvPr id="362" name="テキスト ボックス 361"/>
        <xdr:cNvSpPr txBox="1"/>
      </xdr:nvSpPr>
      <xdr:spPr>
        <a:xfrm>
          <a:off x="6705111" y="95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17544</xdr:rowOff>
    </xdr:from>
    <xdr:to>
      <xdr:col>55</xdr:col>
      <xdr:colOff>50800</xdr:colOff>
      <xdr:row>57</xdr:row>
      <xdr:rowOff>119144</xdr:rowOff>
    </xdr:to>
    <xdr:sp macro="" textlink="">
      <xdr:nvSpPr>
        <xdr:cNvPr id="368" name="楕円 367"/>
        <xdr:cNvSpPr/>
      </xdr:nvSpPr>
      <xdr:spPr>
        <a:xfrm>
          <a:off x="10426700" y="97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167421</xdr:rowOff>
    </xdr:from>
    <xdr:ext cx="534377" cy="259045"/>
    <xdr:sp macro="" textlink="">
      <xdr:nvSpPr>
        <xdr:cNvPr id="369" name="普通建設事業費該当値テキスト"/>
        <xdr:cNvSpPr txBox="1"/>
      </xdr:nvSpPr>
      <xdr:spPr>
        <a:xfrm>
          <a:off x="10528300" y="97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126149</xdr:rowOff>
    </xdr:from>
    <xdr:to>
      <xdr:col>50</xdr:col>
      <xdr:colOff>165100</xdr:colOff>
      <xdr:row>58</xdr:row>
      <xdr:rowOff>56299</xdr:rowOff>
    </xdr:to>
    <xdr:sp macro="" textlink="">
      <xdr:nvSpPr>
        <xdr:cNvPr id="370" name="楕円 369"/>
        <xdr:cNvSpPr/>
      </xdr:nvSpPr>
      <xdr:spPr>
        <a:xfrm>
          <a:off x="9588500" y="98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47426</xdr:rowOff>
    </xdr:from>
    <xdr:ext cx="534377" cy="259045"/>
    <xdr:sp macro="" textlink="">
      <xdr:nvSpPr>
        <xdr:cNvPr id="371" name="テキスト ボックス 370"/>
        <xdr:cNvSpPr txBox="1"/>
      </xdr:nvSpPr>
      <xdr:spPr>
        <a:xfrm>
          <a:off x="9372111" y="999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93935</xdr:rowOff>
    </xdr:from>
    <xdr:to>
      <xdr:col>46</xdr:col>
      <xdr:colOff>38100</xdr:colOff>
      <xdr:row>56</xdr:row>
      <xdr:rowOff>24085</xdr:rowOff>
    </xdr:to>
    <xdr:sp macro="" textlink="">
      <xdr:nvSpPr>
        <xdr:cNvPr id="372" name="楕円 371"/>
        <xdr:cNvSpPr/>
      </xdr:nvSpPr>
      <xdr:spPr>
        <a:xfrm>
          <a:off x="8699500" y="95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40612</xdr:rowOff>
    </xdr:from>
    <xdr:ext cx="534377" cy="259045"/>
    <xdr:sp macro="" textlink="">
      <xdr:nvSpPr>
        <xdr:cNvPr id="373" name="テキスト ボックス 372"/>
        <xdr:cNvSpPr txBox="1"/>
      </xdr:nvSpPr>
      <xdr:spPr>
        <a:xfrm>
          <a:off x="8483111" y="92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150309</xdr:rowOff>
    </xdr:from>
    <xdr:to>
      <xdr:col>41</xdr:col>
      <xdr:colOff>101600</xdr:colOff>
      <xdr:row>56</xdr:row>
      <xdr:rowOff>80459</xdr:rowOff>
    </xdr:to>
    <xdr:sp macro="" textlink="">
      <xdr:nvSpPr>
        <xdr:cNvPr id="374" name="楕円 373"/>
        <xdr:cNvSpPr/>
      </xdr:nvSpPr>
      <xdr:spPr>
        <a:xfrm>
          <a:off x="7810500" y="95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96986</xdr:rowOff>
    </xdr:from>
    <xdr:ext cx="534377" cy="259045"/>
    <xdr:sp macro="" textlink="">
      <xdr:nvSpPr>
        <xdr:cNvPr id="375" name="テキスト ボックス 374"/>
        <xdr:cNvSpPr txBox="1"/>
      </xdr:nvSpPr>
      <xdr:spPr>
        <a:xfrm>
          <a:off x="7594111" y="935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76274</xdr:rowOff>
    </xdr:from>
    <xdr:to>
      <xdr:col>36</xdr:col>
      <xdr:colOff>165100</xdr:colOff>
      <xdr:row>58</xdr:row>
      <xdr:rowOff>6424</xdr:rowOff>
    </xdr:to>
    <xdr:sp macro="" textlink="">
      <xdr:nvSpPr>
        <xdr:cNvPr id="376" name="楕円 375"/>
        <xdr:cNvSpPr/>
      </xdr:nvSpPr>
      <xdr:spPr>
        <a:xfrm>
          <a:off x="6921500" y="984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169001</xdr:rowOff>
    </xdr:from>
    <xdr:ext cx="534377" cy="259045"/>
    <xdr:sp macro="" textlink="">
      <xdr:nvSpPr>
        <xdr:cNvPr id="377" name="テキスト ボックス 376"/>
        <xdr:cNvSpPr txBox="1"/>
      </xdr:nvSpPr>
      <xdr:spPr>
        <a:xfrm>
          <a:off x="6705111" y="994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65753</xdr:rowOff>
    </xdr:from>
    <xdr:to>
      <xdr:col>55</xdr:col>
      <xdr:colOff>0</xdr:colOff>
      <xdr:row>79</xdr:row>
      <xdr:rowOff>88919</xdr:rowOff>
    </xdr:to>
    <xdr:cxnSp macro="">
      <xdr:nvCxnSpPr>
        <xdr:cNvPr id="408" name="直線コネクタ 407"/>
        <xdr:cNvCxnSpPr/>
      </xdr:nvCxnSpPr>
      <xdr:spPr>
        <a:xfrm flipV="1">
          <a:off x="9639300" y="13610303"/>
          <a:ext cx="8382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116143</xdr:rowOff>
    </xdr:from>
    <xdr:to>
      <xdr:col>50</xdr:col>
      <xdr:colOff>114300</xdr:colOff>
      <xdr:row>79</xdr:row>
      <xdr:rowOff>88919</xdr:rowOff>
    </xdr:to>
    <xdr:cxnSp macro="">
      <xdr:nvCxnSpPr>
        <xdr:cNvPr id="411" name="直線コネクタ 410"/>
        <xdr:cNvCxnSpPr/>
      </xdr:nvCxnSpPr>
      <xdr:spPr>
        <a:xfrm>
          <a:off x="8750300" y="12974893"/>
          <a:ext cx="889000" cy="65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116143</xdr:rowOff>
    </xdr:from>
    <xdr:to>
      <xdr:col>45</xdr:col>
      <xdr:colOff>177800</xdr:colOff>
      <xdr:row>77</xdr:row>
      <xdr:rowOff>78566</xdr:rowOff>
    </xdr:to>
    <xdr:cxnSp macro="">
      <xdr:nvCxnSpPr>
        <xdr:cNvPr id="414" name="直線コネクタ 413"/>
        <xdr:cNvCxnSpPr/>
      </xdr:nvCxnSpPr>
      <xdr:spPr>
        <a:xfrm flipV="1">
          <a:off x="7861300" y="12974893"/>
          <a:ext cx="889000" cy="30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6" name="テキスト ボックス 415"/>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78566</xdr:rowOff>
    </xdr:from>
    <xdr:to>
      <xdr:col>41</xdr:col>
      <xdr:colOff>50800</xdr:colOff>
      <xdr:row>79</xdr:row>
      <xdr:rowOff>71349</xdr:rowOff>
    </xdr:to>
    <xdr:cxnSp macro="">
      <xdr:nvCxnSpPr>
        <xdr:cNvPr id="417" name="直線コネクタ 416"/>
        <xdr:cNvCxnSpPr/>
      </xdr:nvCxnSpPr>
      <xdr:spPr>
        <a:xfrm flipV="1">
          <a:off x="6972300" y="13280216"/>
          <a:ext cx="889000" cy="33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9" name="テキスト ボックス 418"/>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30107</xdr:rowOff>
    </xdr:from>
    <xdr:to>
      <xdr:col>36</xdr:col>
      <xdr:colOff>165100</xdr:colOff>
      <xdr:row>78</xdr:row>
      <xdr:rowOff>131707</xdr:rowOff>
    </xdr:to>
    <xdr:sp macro="" textlink="">
      <xdr:nvSpPr>
        <xdr:cNvPr id="420" name="フローチャート: 判断 419"/>
        <xdr:cNvSpPr/>
      </xdr:nvSpPr>
      <xdr:spPr>
        <a:xfrm>
          <a:off x="6921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148234</xdr:rowOff>
    </xdr:from>
    <xdr:ext cx="534377" cy="259045"/>
    <xdr:sp macro="" textlink="">
      <xdr:nvSpPr>
        <xdr:cNvPr id="421" name="テキスト ボックス 420"/>
        <xdr:cNvSpPr txBox="1"/>
      </xdr:nvSpPr>
      <xdr:spPr>
        <a:xfrm>
          <a:off x="6705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14953</xdr:rowOff>
    </xdr:from>
    <xdr:to>
      <xdr:col>55</xdr:col>
      <xdr:colOff>50800</xdr:colOff>
      <xdr:row>79</xdr:row>
      <xdr:rowOff>116553</xdr:rowOff>
    </xdr:to>
    <xdr:sp macro="" textlink="">
      <xdr:nvSpPr>
        <xdr:cNvPr id="427" name="楕円 426"/>
        <xdr:cNvSpPr/>
      </xdr:nvSpPr>
      <xdr:spPr>
        <a:xfrm>
          <a:off x="10426700" y="135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101330</xdr:rowOff>
    </xdr:from>
    <xdr:ext cx="469744" cy="259045"/>
    <xdr:sp macro="" textlink="">
      <xdr:nvSpPr>
        <xdr:cNvPr id="428" name="普通建設事業費 （ うち新規整備　）該当値テキスト"/>
        <xdr:cNvSpPr txBox="1"/>
      </xdr:nvSpPr>
      <xdr:spPr>
        <a:xfrm>
          <a:off x="10528300" y="1347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38119</xdr:rowOff>
    </xdr:from>
    <xdr:to>
      <xdr:col>50</xdr:col>
      <xdr:colOff>165100</xdr:colOff>
      <xdr:row>79</xdr:row>
      <xdr:rowOff>139719</xdr:rowOff>
    </xdr:to>
    <xdr:sp macro="" textlink="">
      <xdr:nvSpPr>
        <xdr:cNvPr id="429" name="楕円 428"/>
        <xdr:cNvSpPr/>
      </xdr:nvSpPr>
      <xdr:spPr>
        <a:xfrm>
          <a:off x="9588500" y="135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130846</xdr:rowOff>
    </xdr:from>
    <xdr:ext cx="378565" cy="259045"/>
    <xdr:sp macro="" textlink="">
      <xdr:nvSpPr>
        <xdr:cNvPr id="430" name="テキスト ボックス 429"/>
        <xdr:cNvSpPr txBox="1"/>
      </xdr:nvSpPr>
      <xdr:spPr>
        <a:xfrm>
          <a:off x="9450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65343</xdr:rowOff>
    </xdr:from>
    <xdr:to>
      <xdr:col>46</xdr:col>
      <xdr:colOff>38100</xdr:colOff>
      <xdr:row>75</xdr:row>
      <xdr:rowOff>166943</xdr:rowOff>
    </xdr:to>
    <xdr:sp macro="" textlink="">
      <xdr:nvSpPr>
        <xdr:cNvPr id="431" name="楕円 430"/>
        <xdr:cNvSpPr/>
      </xdr:nvSpPr>
      <xdr:spPr>
        <a:xfrm>
          <a:off x="8699500" y="129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12020</xdr:rowOff>
    </xdr:from>
    <xdr:ext cx="534377" cy="259045"/>
    <xdr:sp macro="" textlink="">
      <xdr:nvSpPr>
        <xdr:cNvPr id="432" name="テキスト ボックス 431"/>
        <xdr:cNvSpPr txBox="1"/>
      </xdr:nvSpPr>
      <xdr:spPr>
        <a:xfrm>
          <a:off x="8483111" y="126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27766</xdr:rowOff>
    </xdr:from>
    <xdr:to>
      <xdr:col>41</xdr:col>
      <xdr:colOff>101600</xdr:colOff>
      <xdr:row>77</xdr:row>
      <xdr:rowOff>129366</xdr:rowOff>
    </xdr:to>
    <xdr:sp macro="" textlink="">
      <xdr:nvSpPr>
        <xdr:cNvPr id="433" name="楕円 432"/>
        <xdr:cNvSpPr/>
      </xdr:nvSpPr>
      <xdr:spPr>
        <a:xfrm>
          <a:off x="7810500" y="132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145893</xdr:rowOff>
    </xdr:from>
    <xdr:ext cx="534377" cy="259045"/>
    <xdr:sp macro="" textlink="">
      <xdr:nvSpPr>
        <xdr:cNvPr id="434" name="テキスト ボックス 433"/>
        <xdr:cNvSpPr txBox="1"/>
      </xdr:nvSpPr>
      <xdr:spPr>
        <a:xfrm>
          <a:off x="7594111" y="130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20549</xdr:rowOff>
    </xdr:from>
    <xdr:to>
      <xdr:col>36</xdr:col>
      <xdr:colOff>165100</xdr:colOff>
      <xdr:row>79</xdr:row>
      <xdr:rowOff>122149</xdr:rowOff>
    </xdr:to>
    <xdr:sp macro="" textlink="">
      <xdr:nvSpPr>
        <xdr:cNvPr id="435" name="楕円 434"/>
        <xdr:cNvSpPr/>
      </xdr:nvSpPr>
      <xdr:spPr>
        <a:xfrm>
          <a:off x="6921500" y="135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113276</xdr:rowOff>
    </xdr:from>
    <xdr:ext cx="469744" cy="259045"/>
    <xdr:sp macro="" textlink="">
      <xdr:nvSpPr>
        <xdr:cNvPr id="436" name="テキスト ボックス 435"/>
        <xdr:cNvSpPr txBox="1"/>
      </xdr:nvSpPr>
      <xdr:spPr>
        <a:xfrm>
          <a:off x="6737428" y="1365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127902</xdr:rowOff>
    </xdr:from>
    <xdr:to>
      <xdr:col>55</xdr:col>
      <xdr:colOff>0</xdr:colOff>
      <xdr:row>96</xdr:row>
      <xdr:rowOff>98107</xdr:rowOff>
    </xdr:to>
    <xdr:cxnSp macro="">
      <xdr:nvCxnSpPr>
        <xdr:cNvPr id="465" name="直線コネクタ 464"/>
        <xdr:cNvCxnSpPr/>
      </xdr:nvCxnSpPr>
      <xdr:spPr>
        <a:xfrm flipV="1">
          <a:off x="9639300" y="16415652"/>
          <a:ext cx="838200" cy="1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6" name="普通建設事業費 （ うち更新整備　）平均値テキスト"/>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98107</xdr:rowOff>
    </xdr:from>
    <xdr:to>
      <xdr:col>50</xdr:col>
      <xdr:colOff>114300</xdr:colOff>
      <xdr:row>97</xdr:row>
      <xdr:rowOff>12891</xdr:rowOff>
    </xdr:to>
    <xdr:cxnSp macro="">
      <xdr:nvCxnSpPr>
        <xdr:cNvPr id="468" name="直線コネクタ 467"/>
        <xdr:cNvCxnSpPr/>
      </xdr:nvCxnSpPr>
      <xdr:spPr>
        <a:xfrm flipV="1">
          <a:off x="8750300" y="16557307"/>
          <a:ext cx="889000" cy="8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4014</xdr:rowOff>
    </xdr:from>
    <xdr:to>
      <xdr:col>45</xdr:col>
      <xdr:colOff>177800</xdr:colOff>
      <xdr:row>97</xdr:row>
      <xdr:rowOff>12891</xdr:rowOff>
    </xdr:to>
    <xdr:cxnSp macro="">
      <xdr:nvCxnSpPr>
        <xdr:cNvPr id="471" name="直線コネクタ 470"/>
        <xdr:cNvCxnSpPr/>
      </xdr:nvCxnSpPr>
      <xdr:spPr>
        <a:xfrm>
          <a:off x="7861300" y="16634664"/>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4014</xdr:rowOff>
    </xdr:from>
    <xdr:to>
      <xdr:col>41</xdr:col>
      <xdr:colOff>50800</xdr:colOff>
      <xdr:row>97</xdr:row>
      <xdr:rowOff>36754</xdr:rowOff>
    </xdr:to>
    <xdr:cxnSp macro="">
      <xdr:nvCxnSpPr>
        <xdr:cNvPr id="474" name="直線コネクタ 473"/>
        <xdr:cNvCxnSpPr/>
      </xdr:nvCxnSpPr>
      <xdr:spPr>
        <a:xfrm flipV="1">
          <a:off x="6972300" y="16634664"/>
          <a:ext cx="889000" cy="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7" name="フローチャート: 判断 476"/>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78" name="テキスト ボックス 477"/>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77102</xdr:rowOff>
    </xdr:from>
    <xdr:to>
      <xdr:col>55</xdr:col>
      <xdr:colOff>50800</xdr:colOff>
      <xdr:row>96</xdr:row>
      <xdr:rowOff>7252</xdr:rowOff>
    </xdr:to>
    <xdr:sp macro="" textlink="">
      <xdr:nvSpPr>
        <xdr:cNvPr id="484" name="楕円 483"/>
        <xdr:cNvSpPr/>
      </xdr:nvSpPr>
      <xdr:spPr>
        <a:xfrm>
          <a:off x="10426700" y="163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99979</xdr:rowOff>
    </xdr:from>
    <xdr:ext cx="534377" cy="259045"/>
    <xdr:sp macro="" textlink="">
      <xdr:nvSpPr>
        <xdr:cNvPr id="485" name="普通建設事業費 （ うち更新整備　）該当値テキスト"/>
        <xdr:cNvSpPr txBox="1"/>
      </xdr:nvSpPr>
      <xdr:spPr>
        <a:xfrm>
          <a:off x="10528300" y="162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47307</xdr:rowOff>
    </xdr:from>
    <xdr:to>
      <xdr:col>50</xdr:col>
      <xdr:colOff>165100</xdr:colOff>
      <xdr:row>96</xdr:row>
      <xdr:rowOff>148907</xdr:rowOff>
    </xdr:to>
    <xdr:sp macro="" textlink="">
      <xdr:nvSpPr>
        <xdr:cNvPr id="486" name="楕円 485"/>
        <xdr:cNvSpPr/>
      </xdr:nvSpPr>
      <xdr:spPr>
        <a:xfrm>
          <a:off x="9588500" y="165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140034</xdr:rowOff>
    </xdr:from>
    <xdr:ext cx="534377" cy="259045"/>
    <xdr:sp macro="" textlink="">
      <xdr:nvSpPr>
        <xdr:cNvPr id="487" name="テキスト ボックス 486"/>
        <xdr:cNvSpPr txBox="1"/>
      </xdr:nvSpPr>
      <xdr:spPr>
        <a:xfrm>
          <a:off x="9372111" y="165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133541</xdr:rowOff>
    </xdr:from>
    <xdr:to>
      <xdr:col>46</xdr:col>
      <xdr:colOff>38100</xdr:colOff>
      <xdr:row>97</xdr:row>
      <xdr:rowOff>63691</xdr:rowOff>
    </xdr:to>
    <xdr:sp macro="" textlink="">
      <xdr:nvSpPr>
        <xdr:cNvPr id="488" name="楕円 487"/>
        <xdr:cNvSpPr/>
      </xdr:nvSpPr>
      <xdr:spPr>
        <a:xfrm>
          <a:off x="8699500" y="165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54818</xdr:rowOff>
    </xdr:from>
    <xdr:ext cx="534377" cy="259045"/>
    <xdr:sp macro="" textlink="">
      <xdr:nvSpPr>
        <xdr:cNvPr id="489" name="テキスト ボックス 488"/>
        <xdr:cNvSpPr txBox="1"/>
      </xdr:nvSpPr>
      <xdr:spPr>
        <a:xfrm>
          <a:off x="8483111" y="166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124664</xdr:rowOff>
    </xdr:from>
    <xdr:to>
      <xdr:col>41</xdr:col>
      <xdr:colOff>101600</xdr:colOff>
      <xdr:row>97</xdr:row>
      <xdr:rowOff>54814</xdr:rowOff>
    </xdr:to>
    <xdr:sp macro="" textlink="">
      <xdr:nvSpPr>
        <xdr:cNvPr id="490" name="楕円 489"/>
        <xdr:cNvSpPr/>
      </xdr:nvSpPr>
      <xdr:spPr>
        <a:xfrm>
          <a:off x="7810500" y="165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45941</xdr:rowOff>
    </xdr:from>
    <xdr:ext cx="534377" cy="259045"/>
    <xdr:sp macro="" textlink="">
      <xdr:nvSpPr>
        <xdr:cNvPr id="491" name="テキスト ボックス 490"/>
        <xdr:cNvSpPr txBox="1"/>
      </xdr:nvSpPr>
      <xdr:spPr>
        <a:xfrm>
          <a:off x="7594111" y="166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157404</xdr:rowOff>
    </xdr:from>
    <xdr:to>
      <xdr:col>36</xdr:col>
      <xdr:colOff>165100</xdr:colOff>
      <xdr:row>97</xdr:row>
      <xdr:rowOff>87554</xdr:rowOff>
    </xdr:to>
    <xdr:sp macro="" textlink="">
      <xdr:nvSpPr>
        <xdr:cNvPr id="492" name="楕円 491"/>
        <xdr:cNvSpPr/>
      </xdr:nvSpPr>
      <xdr:spPr>
        <a:xfrm>
          <a:off x="6921500" y="166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78681</xdr:rowOff>
    </xdr:from>
    <xdr:ext cx="534377" cy="259045"/>
    <xdr:sp macro="" textlink="">
      <xdr:nvSpPr>
        <xdr:cNvPr id="493" name="テキスト ボックス 492"/>
        <xdr:cNvSpPr txBox="1"/>
      </xdr:nvSpPr>
      <xdr:spPr>
        <a:xfrm>
          <a:off x="6705111" y="167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23076</xdr:rowOff>
    </xdr:from>
    <xdr:to>
      <xdr:col>85</xdr:col>
      <xdr:colOff>127000</xdr:colOff>
      <xdr:row>39</xdr:row>
      <xdr:rowOff>39001</xdr:rowOff>
    </xdr:to>
    <xdr:cxnSp macro="">
      <xdr:nvCxnSpPr>
        <xdr:cNvPr id="522" name="直線コネクタ 521"/>
        <xdr:cNvCxnSpPr/>
      </xdr:nvCxnSpPr>
      <xdr:spPr>
        <a:xfrm>
          <a:off x="15481300" y="6709626"/>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23076</xdr:rowOff>
    </xdr:from>
    <xdr:to>
      <xdr:col>81</xdr:col>
      <xdr:colOff>50800</xdr:colOff>
      <xdr:row>39</xdr:row>
      <xdr:rowOff>44450</xdr:rowOff>
    </xdr:to>
    <xdr:cxnSp macro="">
      <xdr:nvCxnSpPr>
        <xdr:cNvPr id="525" name="直線コネクタ 524"/>
        <xdr:cNvCxnSpPr/>
      </xdr:nvCxnSpPr>
      <xdr:spPr>
        <a:xfrm flipV="1">
          <a:off x="14592300" y="6709626"/>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23152</xdr:rowOff>
    </xdr:from>
    <xdr:to>
      <xdr:col>71</xdr:col>
      <xdr:colOff>177800</xdr:colOff>
      <xdr:row>39</xdr:row>
      <xdr:rowOff>44450</xdr:rowOff>
    </xdr:to>
    <xdr:cxnSp macro="">
      <xdr:nvCxnSpPr>
        <xdr:cNvPr id="531" name="直線コネクタ 530"/>
        <xdr:cNvCxnSpPr/>
      </xdr:nvCxnSpPr>
      <xdr:spPr>
        <a:xfrm>
          <a:off x="12814300" y="6709702"/>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38074</xdr:rowOff>
    </xdr:from>
    <xdr:to>
      <xdr:col>67</xdr:col>
      <xdr:colOff>101600</xdr:colOff>
      <xdr:row>38</xdr:row>
      <xdr:rowOff>139674</xdr:rowOff>
    </xdr:to>
    <xdr:sp macro="" textlink="">
      <xdr:nvSpPr>
        <xdr:cNvPr id="534" name="フローチャート: 判断 533"/>
        <xdr:cNvSpPr/>
      </xdr:nvSpPr>
      <xdr:spPr>
        <a:xfrm>
          <a:off x="12763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156201</xdr:rowOff>
    </xdr:from>
    <xdr:ext cx="469744" cy="259045"/>
    <xdr:sp macro="" textlink="">
      <xdr:nvSpPr>
        <xdr:cNvPr id="535" name="テキスト ボックス 534"/>
        <xdr:cNvSpPr txBox="1"/>
      </xdr:nvSpPr>
      <xdr:spPr>
        <a:xfrm>
          <a:off x="12579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159651</xdr:rowOff>
    </xdr:from>
    <xdr:to>
      <xdr:col>85</xdr:col>
      <xdr:colOff>177800</xdr:colOff>
      <xdr:row>39</xdr:row>
      <xdr:rowOff>89801</xdr:rowOff>
    </xdr:to>
    <xdr:sp macro="" textlink="">
      <xdr:nvSpPr>
        <xdr:cNvPr id="541" name="楕円 540"/>
        <xdr:cNvSpPr/>
      </xdr:nvSpPr>
      <xdr:spPr>
        <a:xfrm>
          <a:off x="16268700" y="66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74578</xdr:rowOff>
    </xdr:from>
    <xdr:ext cx="378565" cy="259045"/>
    <xdr:sp macro="" textlink="">
      <xdr:nvSpPr>
        <xdr:cNvPr id="542" name="災害復旧事業費該当値テキスト"/>
        <xdr:cNvSpPr txBox="1"/>
      </xdr:nvSpPr>
      <xdr:spPr>
        <a:xfrm>
          <a:off x="16370300" y="6589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143726</xdr:rowOff>
    </xdr:from>
    <xdr:to>
      <xdr:col>81</xdr:col>
      <xdr:colOff>101600</xdr:colOff>
      <xdr:row>39</xdr:row>
      <xdr:rowOff>73876</xdr:rowOff>
    </xdr:to>
    <xdr:sp macro="" textlink="">
      <xdr:nvSpPr>
        <xdr:cNvPr id="543" name="楕円 542"/>
        <xdr:cNvSpPr/>
      </xdr:nvSpPr>
      <xdr:spPr>
        <a:xfrm>
          <a:off x="15430500" y="66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65003</xdr:rowOff>
    </xdr:from>
    <xdr:ext cx="378565" cy="259045"/>
    <xdr:sp macro="" textlink="">
      <xdr:nvSpPr>
        <xdr:cNvPr id="544" name="テキスト ボックス 543"/>
        <xdr:cNvSpPr txBox="1"/>
      </xdr:nvSpPr>
      <xdr:spPr>
        <a:xfrm>
          <a:off x="15292017" y="6751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143802</xdr:rowOff>
    </xdr:from>
    <xdr:to>
      <xdr:col>67</xdr:col>
      <xdr:colOff>101600</xdr:colOff>
      <xdr:row>39</xdr:row>
      <xdr:rowOff>73952</xdr:rowOff>
    </xdr:to>
    <xdr:sp macro="" textlink="">
      <xdr:nvSpPr>
        <xdr:cNvPr id="549" name="楕円 548"/>
        <xdr:cNvSpPr/>
      </xdr:nvSpPr>
      <xdr:spPr>
        <a:xfrm>
          <a:off x="12763500" y="66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65079</xdr:rowOff>
    </xdr:from>
    <xdr:ext cx="378565" cy="259045"/>
    <xdr:sp macro="" textlink="">
      <xdr:nvSpPr>
        <xdr:cNvPr id="550" name="テキスト ボックス 549"/>
        <xdr:cNvSpPr txBox="1"/>
      </xdr:nvSpPr>
      <xdr:spPr>
        <a:xfrm>
          <a:off x="12625017" y="6751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140869</xdr:rowOff>
    </xdr:from>
    <xdr:to>
      <xdr:col>85</xdr:col>
      <xdr:colOff>127000</xdr:colOff>
      <xdr:row>76</xdr:row>
      <xdr:rowOff>158801</xdr:rowOff>
    </xdr:to>
    <xdr:cxnSp macro="">
      <xdr:nvCxnSpPr>
        <xdr:cNvPr id="628" name="直線コネクタ 627"/>
        <xdr:cNvCxnSpPr/>
      </xdr:nvCxnSpPr>
      <xdr:spPr>
        <a:xfrm flipV="1">
          <a:off x="15481300" y="13171069"/>
          <a:ext cx="8382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158801</xdr:rowOff>
    </xdr:from>
    <xdr:to>
      <xdr:col>81</xdr:col>
      <xdr:colOff>50800</xdr:colOff>
      <xdr:row>77</xdr:row>
      <xdr:rowOff>19634</xdr:rowOff>
    </xdr:to>
    <xdr:cxnSp macro="">
      <xdr:nvCxnSpPr>
        <xdr:cNvPr id="631" name="直線コネクタ 630"/>
        <xdr:cNvCxnSpPr/>
      </xdr:nvCxnSpPr>
      <xdr:spPr>
        <a:xfrm flipV="1">
          <a:off x="14592300" y="13189001"/>
          <a:ext cx="8890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19634</xdr:rowOff>
    </xdr:from>
    <xdr:to>
      <xdr:col>76</xdr:col>
      <xdr:colOff>114300</xdr:colOff>
      <xdr:row>77</xdr:row>
      <xdr:rowOff>44577</xdr:rowOff>
    </xdr:to>
    <xdr:cxnSp macro="">
      <xdr:nvCxnSpPr>
        <xdr:cNvPr id="634" name="直線コネクタ 633"/>
        <xdr:cNvCxnSpPr/>
      </xdr:nvCxnSpPr>
      <xdr:spPr>
        <a:xfrm flipV="1">
          <a:off x="13703300" y="13221284"/>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44577</xdr:rowOff>
    </xdr:from>
    <xdr:to>
      <xdr:col>71</xdr:col>
      <xdr:colOff>177800</xdr:colOff>
      <xdr:row>77</xdr:row>
      <xdr:rowOff>50367</xdr:rowOff>
    </xdr:to>
    <xdr:cxnSp macro="">
      <xdr:nvCxnSpPr>
        <xdr:cNvPr id="637" name="直線コネクタ 636"/>
        <xdr:cNvCxnSpPr/>
      </xdr:nvCxnSpPr>
      <xdr:spPr>
        <a:xfrm flipV="1">
          <a:off x="12814300" y="13246227"/>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40" name="フローチャート: 判断 639"/>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1" name="テキスト ボックス 640"/>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90069</xdr:rowOff>
    </xdr:from>
    <xdr:to>
      <xdr:col>85</xdr:col>
      <xdr:colOff>177800</xdr:colOff>
      <xdr:row>77</xdr:row>
      <xdr:rowOff>20219</xdr:rowOff>
    </xdr:to>
    <xdr:sp macro="" textlink="">
      <xdr:nvSpPr>
        <xdr:cNvPr id="647" name="楕円 646"/>
        <xdr:cNvSpPr/>
      </xdr:nvSpPr>
      <xdr:spPr>
        <a:xfrm>
          <a:off x="16268700" y="131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68496</xdr:rowOff>
    </xdr:from>
    <xdr:ext cx="534377" cy="259045"/>
    <xdr:sp macro="" textlink="">
      <xdr:nvSpPr>
        <xdr:cNvPr id="648" name="公債費該当値テキスト"/>
        <xdr:cNvSpPr txBox="1"/>
      </xdr:nvSpPr>
      <xdr:spPr>
        <a:xfrm>
          <a:off x="16370300" y="130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108001</xdr:rowOff>
    </xdr:from>
    <xdr:to>
      <xdr:col>81</xdr:col>
      <xdr:colOff>101600</xdr:colOff>
      <xdr:row>77</xdr:row>
      <xdr:rowOff>38151</xdr:rowOff>
    </xdr:to>
    <xdr:sp macro="" textlink="">
      <xdr:nvSpPr>
        <xdr:cNvPr id="649" name="楕円 648"/>
        <xdr:cNvSpPr/>
      </xdr:nvSpPr>
      <xdr:spPr>
        <a:xfrm>
          <a:off x="15430500" y="131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29278</xdr:rowOff>
    </xdr:from>
    <xdr:ext cx="534377" cy="259045"/>
    <xdr:sp macro="" textlink="">
      <xdr:nvSpPr>
        <xdr:cNvPr id="650" name="テキスト ボックス 649"/>
        <xdr:cNvSpPr txBox="1"/>
      </xdr:nvSpPr>
      <xdr:spPr>
        <a:xfrm>
          <a:off x="15214111" y="132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140284</xdr:rowOff>
    </xdr:from>
    <xdr:to>
      <xdr:col>76</xdr:col>
      <xdr:colOff>165100</xdr:colOff>
      <xdr:row>77</xdr:row>
      <xdr:rowOff>70434</xdr:rowOff>
    </xdr:to>
    <xdr:sp macro="" textlink="">
      <xdr:nvSpPr>
        <xdr:cNvPr id="651" name="楕円 650"/>
        <xdr:cNvSpPr/>
      </xdr:nvSpPr>
      <xdr:spPr>
        <a:xfrm>
          <a:off x="14541500" y="131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61561</xdr:rowOff>
    </xdr:from>
    <xdr:ext cx="534377" cy="259045"/>
    <xdr:sp macro="" textlink="">
      <xdr:nvSpPr>
        <xdr:cNvPr id="652" name="テキスト ボックス 651"/>
        <xdr:cNvSpPr txBox="1"/>
      </xdr:nvSpPr>
      <xdr:spPr>
        <a:xfrm>
          <a:off x="14325111" y="132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165227</xdr:rowOff>
    </xdr:from>
    <xdr:to>
      <xdr:col>72</xdr:col>
      <xdr:colOff>38100</xdr:colOff>
      <xdr:row>77</xdr:row>
      <xdr:rowOff>95377</xdr:rowOff>
    </xdr:to>
    <xdr:sp macro="" textlink="">
      <xdr:nvSpPr>
        <xdr:cNvPr id="653" name="楕円 652"/>
        <xdr:cNvSpPr/>
      </xdr:nvSpPr>
      <xdr:spPr>
        <a:xfrm>
          <a:off x="13652500" y="131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86504</xdr:rowOff>
    </xdr:from>
    <xdr:ext cx="534377" cy="259045"/>
    <xdr:sp macro="" textlink="">
      <xdr:nvSpPr>
        <xdr:cNvPr id="654" name="テキスト ボックス 653"/>
        <xdr:cNvSpPr txBox="1"/>
      </xdr:nvSpPr>
      <xdr:spPr>
        <a:xfrm>
          <a:off x="13436111" y="1328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171017</xdr:rowOff>
    </xdr:from>
    <xdr:to>
      <xdr:col>67</xdr:col>
      <xdr:colOff>101600</xdr:colOff>
      <xdr:row>77</xdr:row>
      <xdr:rowOff>101167</xdr:rowOff>
    </xdr:to>
    <xdr:sp macro="" textlink="">
      <xdr:nvSpPr>
        <xdr:cNvPr id="655" name="楕円 654"/>
        <xdr:cNvSpPr/>
      </xdr:nvSpPr>
      <xdr:spPr>
        <a:xfrm>
          <a:off x="12763500" y="132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92294</xdr:rowOff>
    </xdr:from>
    <xdr:ext cx="534377" cy="259045"/>
    <xdr:sp macro="" textlink="">
      <xdr:nvSpPr>
        <xdr:cNvPr id="656" name="テキスト ボックス 655"/>
        <xdr:cNvSpPr txBox="1"/>
      </xdr:nvSpPr>
      <xdr:spPr>
        <a:xfrm>
          <a:off x="12547111" y="1329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119616</xdr:rowOff>
    </xdr:from>
    <xdr:to>
      <xdr:col>85</xdr:col>
      <xdr:colOff>127000</xdr:colOff>
      <xdr:row>98</xdr:row>
      <xdr:rowOff>132407</xdr:rowOff>
    </xdr:to>
    <xdr:cxnSp macro="">
      <xdr:nvCxnSpPr>
        <xdr:cNvPr id="683" name="直線コネクタ 682"/>
        <xdr:cNvCxnSpPr/>
      </xdr:nvCxnSpPr>
      <xdr:spPr>
        <a:xfrm flipV="1">
          <a:off x="15481300" y="16921716"/>
          <a:ext cx="83820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109192</xdr:rowOff>
    </xdr:from>
    <xdr:to>
      <xdr:col>81</xdr:col>
      <xdr:colOff>50800</xdr:colOff>
      <xdr:row>98</xdr:row>
      <xdr:rowOff>132407</xdr:rowOff>
    </xdr:to>
    <xdr:cxnSp macro="">
      <xdr:nvCxnSpPr>
        <xdr:cNvPr id="686" name="直線コネクタ 685"/>
        <xdr:cNvCxnSpPr/>
      </xdr:nvCxnSpPr>
      <xdr:spPr>
        <a:xfrm>
          <a:off x="14592300" y="16911292"/>
          <a:ext cx="8890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109192</xdr:rowOff>
    </xdr:from>
    <xdr:to>
      <xdr:col>76</xdr:col>
      <xdr:colOff>114300</xdr:colOff>
      <xdr:row>98</xdr:row>
      <xdr:rowOff>135438</xdr:rowOff>
    </xdr:to>
    <xdr:cxnSp macro="">
      <xdr:nvCxnSpPr>
        <xdr:cNvPr id="689" name="直線コネクタ 688"/>
        <xdr:cNvCxnSpPr/>
      </xdr:nvCxnSpPr>
      <xdr:spPr>
        <a:xfrm flipV="1">
          <a:off x="13703300" y="16911292"/>
          <a:ext cx="889000" cy="2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132421</xdr:rowOff>
    </xdr:from>
    <xdr:to>
      <xdr:col>71</xdr:col>
      <xdr:colOff>177800</xdr:colOff>
      <xdr:row>98</xdr:row>
      <xdr:rowOff>135438</xdr:rowOff>
    </xdr:to>
    <xdr:cxnSp macro="">
      <xdr:nvCxnSpPr>
        <xdr:cNvPr id="692" name="直線コネクタ 691"/>
        <xdr:cNvCxnSpPr/>
      </xdr:nvCxnSpPr>
      <xdr:spPr>
        <a:xfrm>
          <a:off x="12814300" y="1693452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26301</xdr:rowOff>
    </xdr:from>
    <xdr:to>
      <xdr:col>67</xdr:col>
      <xdr:colOff>101600</xdr:colOff>
      <xdr:row>98</xdr:row>
      <xdr:rowOff>127901</xdr:rowOff>
    </xdr:to>
    <xdr:sp macro="" textlink="">
      <xdr:nvSpPr>
        <xdr:cNvPr id="695" name="フローチャート: 判断 694"/>
        <xdr:cNvSpPr/>
      </xdr:nvSpPr>
      <xdr:spPr>
        <a:xfrm>
          <a:off x="12763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144428</xdr:rowOff>
    </xdr:from>
    <xdr:ext cx="534377" cy="259045"/>
    <xdr:sp macro="" textlink="">
      <xdr:nvSpPr>
        <xdr:cNvPr id="696" name="テキスト ボックス 695"/>
        <xdr:cNvSpPr txBox="1"/>
      </xdr:nvSpPr>
      <xdr:spPr>
        <a:xfrm>
          <a:off x="12547111" y="166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68816</xdr:rowOff>
    </xdr:from>
    <xdr:to>
      <xdr:col>85</xdr:col>
      <xdr:colOff>177800</xdr:colOff>
      <xdr:row>98</xdr:row>
      <xdr:rowOff>170416</xdr:rowOff>
    </xdr:to>
    <xdr:sp macro="" textlink="">
      <xdr:nvSpPr>
        <xdr:cNvPr id="702" name="楕円 701"/>
        <xdr:cNvSpPr/>
      </xdr:nvSpPr>
      <xdr:spPr>
        <a:xfrm>
          <a:off x="16268700" y="168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155193</xdr:rowOff>
    </xdr:from>
    <xdr:ext cx="469744" cy="259045"/>
    <xdr:sp macro="" textlink="">
      <xdr:nvSpPr>
        <xdr:cNvPr id="703" name="積立金該当値テキスト"/>
        <xdr:cNvSpPr txBox="1"/>
      </xdr:nvSpPr>
      <xdr:spPr>
        <a:xfrm>
          <a:off x="16370300" y="167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81607</xdr:rowOff>
    </xdr:from>
    <xdr:to>
      <xdr:col>81</xdr:col>
      <xdr:colOff>101600</xdr:colOff>
      <xdr:row>99</xdr:row>
      <xdr:rowOff>11757</xdr:rowOff>
    </xdr:to>
    <xdr:sp macro="" textlink="">
      <xdr:nvSpPr>
        <xdr:cNvPr id="704" name="楕円 703"/>
        <xdr:cNvSpPr/>
      </xdr:nvSpPr>
      <xdr:spPr>
        <a:xfrm>
          <a:off x="15430500" y="168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2884</xdr:rowOff>
    </xdr:from>
    <xdr:ext cx="469744" cy="259045"/>
    <xdr:sp macro="" textlink="">
      <xdr:nvSpPr>
        <xdr:cNvPr id="705" name="テキスト ボックス 704"/>
        <xdr:cNvSpPr txBox="1"/>
      </xdr:nvSpPr>
      <xdr:spPr>
        <a:xfrm>
          <a:off x="15246428" y="169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58392</xdr:rowOff>
    </xdr:from>
    <xdr:to>
      <xdr:col>76</xdr:col>
      <xdr:colOff>165100</xdr:colOff>
      <xdr:row>98</xdr:row>
      <xdr:rowOff>159992</xdr:rowOff>
    </xdr:to>
    <xdr:sp macro="" textlink="">
      <xdr:nvSpPr>
        <xdr:cNvPr id="706" name="楕円 705"/>
        <xdr:cNvSpPr/>
      </xdr:nvSpPr>
      <xdr:spPr>
        <a:xfrm>
          <a:off x="14541500" y="168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151119</xdr:rowOff>
    </xdr:from>
    <xdr:ext cx="469744" cy="259045"/>
    <xdr:sp macro="" textlink="">
      <xdr:nvSpPr>
        <xdr:cNvPr id="707" name="テキスト ボックス 706"/>
        <xdr:cNvSpPr txBox="1"/>
      </xdr:nvSpPr>
      <xdr:spPr>
        <a:xfrm>
          <a:off x="14357428" y="169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84638</xdr:rowOff>
    </xdr:from>
    <xdr:to>
      <xdr:col>72</xdr:col>
      <xdr:colOff>38100</xdr:colOff>
      <xdr:row>99</xdr:row>
      <xdr:rowOff>14788</xdr:rowOff>
    </xdr:to>
    <xdr:sp macro="" textlink="">
      <xdr:nvSpPr>
        <xdr:cNvPr id="708" name="楕円 707"/>
        <xdr:cNvSpPr/>
      </xdr:nvSpPr>
      <xdr:spPr>
        <a:xfrm>
          <a:off x="13652500" y="168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5915</xdr:rowOff>
    </xdr:from>
    <xdr:ext cx="378565" cy="259045"/>
    <xdr:sp macro="" textlink="">
      <xdr:nvSpPr>
        <xdr:cNvPr id="709" name="テキスト ボックス 708"/>
        <xdr:cNvSpPr txBox="1"/>
      </xdr:nvSpPr>
      <xdr:spPr>
        <a:xfrm>
          <a:off x="13514017" y="1697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81621</xdr:rowOff>
    </xdr:from>
    <xdr:to>
      <xdr:col>67</xdr:col>
      <xdr:colOff>101600</xdr:colOff>
      <xdr:row>99</xdr:row>
      <xdr:rowOff>11771</xdr:rowOff>
    </xdr:to>
    <xdr:sp macro="" textlink="">
      <xdr:nvSpPr>
        <xdr:cNvPr id="710" name="楕円 709"/>
        <xdr:cNvSpPr/>
      </xdr:nvSpPr>
      <xdr:spPr>
        <a:xfrm>
          <a:off x="12763500" y="168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2898</xdr:rowOff>
    </xdr:from>
    <xdr:ext cx="469744" cy="259045"/>
    <xdr:sp macro="" textlink="">
      <xdr:nvSpPr>
        <xdr:cNvPr id="711" name="テキスト ボックス 710"/>
        <xdr:cNvSpPr txBox="1"/>
      </xdr:nvSpPr>
      <xdr:spPr>
        <a:xfrm>
          <a:off x="12579428" y="1697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165467</xdr:rowOff>
    </xdr:from>
    <xdr:to>
      <xdr:col>116</xdr:col>
      <xdr:colOff>63500</xdr:colOff>
      <xdr:row>39</xdr:row>
      <xdr:rowOff>5414</xdr:rowOff>
    </xdr:to>
    <xdr:cxnSp macro="">
      <xdr:nvCxnSpPr>
        <xdr:cNvPr id="742" name="直線コネクタ 741"/>
        <xdr:cNvCxnSpPr/>
      </xdr:nvCxnSpPr>
      <xdr:spPr>
        <a:xfrm>
          <a:off x="21323300" y="6680567"/>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159065</xdr:rowOff>
    </xdr:from>
    <xdr:to>
      <xdr:col>111</xdr:col>
      <xdr:colOff>177800</xdr:colOff>
      <xdr:row>38</xdr:row>
      <xdr:rowOff>165467</xdr:rowOff>
    </xdr:to>
    <xdr:cxnSp macro="">
      <xdr:nvCxnSpPr>
        <xdr:cNvPr id="745" name="直線コネクタ 744"/>
        <xdr:cNvCxnSpPr/>
      </xdr:nvCxnSpPr>
      <xdr:spPr>
        <a:xfrm>
          <a:off x="20434300" y="6674165"/>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156714</xdr:rowOff>
    </xdr:from>
    <xdr:to>
      <xdr:col>107</xdr:col>
      <xdr:colOff>50800</xdr:colOff>
      <xdr:row>38</xdr:row>
      <xdr:rowOff>159065</xdr:rowOff>
    </xdr:to>
    <xdr:cxnSp macro="">
      <xdr:nvCxnSpPr>
        <xdr:cNvPr id="748" name="直線コネクタ 747"/>
        <xdr:cNvCxnSpPr/>
      </xdr:nvCxnSpPr>
      <xdr:spPr>
        <a:xfrm>
          <a:off x="19545300" y="6671814"/>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156714</xdr:rowOff>
    </xdr:from>
    <xdr:to>
      <xdr:col>102</xdr:col>
      <xdr:colOff>114300</xdr:colOff>
      <xdr:row>39</xdr:row>
      <xdr:rowOff>98878</xdr:rowOff>
    </xdr:to>
    <xdr:cxnSp macro="">
      <xdr:nvCxnSpPr>
        <xdr:cNvPr id="751" name="直線コネクタ 750"/>
        <xdr:cNvCxnSpPr/>
      </xdr:nvCxnSpPr>
      <xdr:spPr>
        <a:xfrm flipV="1">
          <a:off x="18656300" y="6671814"/>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130930</xdr:rowOff>
    </xdr:from>
    <xdr:to>
      <xdr:col>98</xdr:col>
      <xdr:colOff>38100</xdr:colOff>
      <xdr:row>39</xdr:row>
      <xdr:rowOff>61080</xdr:rowOff>
    </xdr:to>
    <xdr:sp macro="" textlink="">
      <xdr:nvSpPr>
        <xdr:cNvPr id="754" name="フローチャート: 判断 753"/>
        <xdr:cNvSpPr/>
      </xdr:nvSpPr>
      <xdr:spPr>
        <a:xfrm>
          <a:off x="18605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77607</xdr:rowOff>
    </xdr:from>
    <xdr:ext cx="469744" cy="259045"/>
    <xdr:sp macro="" textlink="">
      <xdr:nvSpPr>
        <xdr:cNvPr id="755" name="テキスト ボックス 754"/>
        <xdr:cNvSpPr txBox="1"/>
      </xdr:nvSpPr>
      <xdr:spPr>
        <a:xfrm>
          <a:off x="18421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126064</xdr:rowOff>
    </xdr:from>
    <xdr:to>
      <xdr:col>116</xdr:col>
      <xdr:colOff>114300</xdr:colOff>
      <xdr:row>39</xdr:row>
      <xdr:rowOff>56214</xdr:rowOff>
    </xdr:to>
    <xdr:sp macro="" textlink="">
      <xdr:nvSpPr>
        <xdr:cNvPr id="761" name="楕円 760"/>
        <xdr:cNvSpPr/>
      </xdr:nvSpPr>
      <xdr:spPr>
        <a:xfrm>
          <a:off x="22110700" y="664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40991</xdr:rowOff>
    </xdr:from>
    <xdr:ext cx="469744" cy="259045"/>
    <xdr:sp macro="" textlink="">
      <xdr:nvSpPr>
        <xdr:cNvPr id="762" name="投資及び出資金該当値テキスト"/>
        <xdr:cNvSpPr txBox="1"/>
      </xdr:nvSpPr>
      <xdr:spPr>
        <a:xfrm>
          <a:off x="22212300" y="655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114667</xdr:rowOff>
    </xdr:from>
    <xdr:to>
      <xdr:col>112</xdr:col>
      <xdr:colOff>38100</xdr:colOff>
      <xdr:row>39</xdr:row>
      <xdr:rowOff>44817</xdr:rowOff>
    </xdr:to>
    <xdr:sp macro="" textlink="">
      <xdr:nvSpPr>
        <xdr:cNvPr id="763" name="楕円 762"/>
        <xdr:cNvSpPr/>
      </xdr:nvSpPr>
      <xdr:spPr>
        <a:xfrm>
          <a:off x="21272500" y="66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35944</xdr:rowOff>
    </xdr:from>
    <xdr:ext cx="469744" cy="259045"/>
    <xdr:sp macro="" textlink="">
      <xdr:nvSpPr>
        <xdr:cNvPr id="764" name="テキスト ボックス 763"/>
        <xdr:cNvSpPr txBox="1"/>
      </xdr:nvSpPr>
      <xdr:spPr>
        <a:xfrm>
          <a:off x="21088428" y="672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108265</xdr:rowOff>
    </xdr:from>
    <xdr:to>
      <xdr:col>107</xdr:col>
      <xdr:colOff>101600</xdr:colOff>
      <xdr:row>39</xdr:row>
      <xdr:rowOff>38415</xdr:rowOff>
    </xdr:to>
    <xdr:sp macro="" textlink="">
      <xdr:nvSpPr>
        <xdr:cNvPr id="765" name="楕円 764"/>
        <xdr:cNvSpPr/>
      </xdr:nvSpPr>
      <xdr:spPr>
        <a:xfrm>
          <a:off x="20383500" y="66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29542</xdr:rowOff>
    </xdr:from>
    <xdr:ext cx="469744" cy="259045"/>
    <xdr:sp macro="" textlink="">
      <xdr:nvSpPr>
        <xdr:cNvPr id="766" name="テキスト ボックス 765"/>
        <xdr:cNvSpPr txBox="1"/>
      </xdr:nvSpPr>
      <xdr:spPr>
        <a:xfrm>
          <a:off x="20199428" y="671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105914</xdr:rowOff>
    </xdr:from>
    <xdr:to>
      <xdr:col>102</xdr:col>
      <xdr:colOff>165100</xdr:colOff>
      <xdr:row>39</xdr:row>
      <xdr:rowOff>36064</xdr:rowOff>
    </xdr:to>
    <xdr:sp macro="" textlink="">
      <xdr:nvSpPr>
        <xdr:cNvPr id="767" name="楕円 766"/>
        <xdr:cNvSpPr/>
      </xdr:nvSpPr>
      <xdr:spPr>
        <a:xfrm>
          <a:off x="19494500" y="66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27191</xdr:rowOff>
    </xdr:from>
    <xdr:ext cx="469744" cy="259045"/>
    <xdr:sp macro="" textlink="">
      <xdr:nvSpPr>
        <xdr:cNvPr id="768" name="テキスト ボックス 767"/>
        <xdr:cNvSpPr txBox="1"/>
      </xdr:nvSpPr>
      <xdr:spPr>
        <a:xfrm>
          <a:off x="19310428" y="671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39268</xdr:rowOff>
    </xdr:from>
    <xdr:to>
      <xdr:col>116</xdr:col>
      <xdr:colOff>63500</xdr:colOff>
      <xdr:row>59</xdr:row>
      <xdr:rowOff>40831</xdr:rowOff>
    </xdr:to>
    <xdr:cxnSp macro="">
      <xdr:nvCxnSpPr>
        <xdr:cNvPr id="799" name="直線コネクタ 798"/>
        <xdr:cNvCxnSpPr/>
      </xdr:nvCxnSpPr>
      <xdr:spPr>
        <a:xfrm>
          <a:off x="21323300" y="10154818"/>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37516</xdr:rowOff>
    </xdr:from>
    <xdr:to>
      <xdr:col>111</xdr:col>
      <xdr:colOff>177800</xdr:colOff>
      <xdr:row>59</xdr:row>
      <xdr:rowOff>39268</xdr:rowOff>
    </xdr:to>
    <xdr:cxnSp macro="">
      <xdr:nvCxnSpPr>
        <xdr:cNvPr id="802" name="直線コネクタ 801"/>
        <xdr:cNvCxnSpPr/>
      </xdr:nvCxnSpPr>
      <xdr:spPr>
        <a:xfrm>
          <a:off x="20434300" y="1015306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31153</xdr:rowOff>
    </xdr:from>
    <xdr:to>
      <xdr:col>107</xdr:col>
      <xdr:colOff>50800</xdr:colOff>
      <xdr:row>59</xdr:row>
      <xdr:rowOff>37516</xdr:rowOff>
    </xdr:to>
    <xdr:cxnSp macro="">
      <xdr:nvCxnSpPr>
        <xdr:cNvPr id="805" name="直線コネクタ 804"/>
        <xdr:cNvCxnSpPr/>
      </xdr:nvCxnSpPr>
      <xdr:spPr>
        <a:xfrm>
          <a:off x="19545300" y="10146703"/>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24067</xdr:rowOff>
    </xdr:from>
    <xdr:to>
      <xdr:col>102</xdr:col>
      <xdr:colOff>114300</xdr:colOff>
      <xdr:row>59</xdr:row>
      <xdr:rowOff>31153</xdr:rowOff>
    </xdr:to>
    <xdr:cxnSp macro="">
      <xdr:nvCxnSpPr>
        <xdr:cNvPr id="808" name="直線コネクタ 807"/>
        <xdr:cNvCxnSpPr/>
      </xdr:nvCxnSpPr>
      <xdr:spPr>
        <a:xfrm>
          <a:off x="18656300" y="10139617"/>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1" name="フローチャート: 判断 810"/>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2" name="テキスト ボックス 811"/>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161481</xdr:rowOff>
    </xdr:from>
    <xdr:to>
      <xdr:col>116</xdr:col>
      <xdr:colOff>114300</xdr:colOff>
      <xdr:row>59</xdr:row>
      <xdr:rowOff>91631</xdr:rowOff>
    </xdr:to>
    <xdr:sp macro="" textlink="">
      <xdr:nvSpPr>
        <xdr:cNvPr id="818" name="楕円 817"/>
        <xdr:cNvSpPr/>
      </xdr:nvSpPr>
      <xdr:spPr>
        <a:xfrm>
          <a:off x="22110700" y="101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76408</xdr:rowOff>
    </xdr:from>
    <xdr:ext cx="313932" cy="259045"/>
    <xdr:sp macro="" textlink="">
      <xdr:nvSpPr>
        <xdr:cNvPr id="819" name="貸付金該当値テキスト"/>
        <xdr:cNvSpPr txBox="1"/>
      </xdr:nvSpPr>
      <xdr:spPr>
        <a:xfrm>
          <a:off x="22212300" y="1002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159918</xdr:rowOff>
    </xdr:from>
    <xdr:to>
      <xdr:col>112</xdr:col>
      <xdr:colOff>38100</xdr:colOff>
      <xdr:row>59</xdr:row>
      <xdr:rowOff>90068</xdr:rowOff>
    </xdr:to>
    <xdr:sp macro="" textlink="">
      <xdr:nvSpPr>
        <xdr:cNvPr id="820" name="楕円 819"/>
        <xdr:cNvSpPr/>
      </xdr:nvSpPr>
      <xdr:spPr>
        <a:xfrm>
          <a:off x="21272500" y="101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81195</xdr:rowOff>
    </xdr:from>
    <xdr:ext cx="378565" cy="259045"/>
    <xdr:sp macro="" textlink="">
      <xdr:nvSpPr>
        <xdr:cNvPr id="821" name="テキスト ボックス 820"/>
        <xdr:cNvSpPr txBox="1"/>
      </xdr:nvSpPr>
      <xdr:spPr>
        <a:xfrm>
          <a:off x="21134017" y="1019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158166</xdr:rowOff>
    </xdr:from>
    <xdr:to>
      <xdr:col>107</xdr:col>
      <xdr:colOff>101600</xdr:colOff>
      <xdr:row>59</xdr:row>
      <xdr:rowOff>88316</xdr:rowOff>
    </xdr:to>
    <xdr:sp macro="" textlink="">
      <xdr:nvSpPr>
        <xdr:cNvPr id="822" name="楕円 821"/>
        <xdr:cNvSpPr/>
      </xdr:nvSpPr>
      <xdr:spPr>
        <a:xfrm>
          <a:off x="20383500" y="101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79443</xdr:rowOff>
    </xdr:from>
    <xdr:ext cx="378565" cy="259045"/>
    <xdr:sp macro="" textlink="">
      <xdr:nvSpPr>
        <xdr:cNvPr id="823" name="テキスト ボックス 822"/>
        <xdr:cNvSpPr txBox="1"/>
      </xdr:nvSpPr>
      <xdr:spPr>
        <a:xfrm>
          <a:off x="20245017" y="10194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151803</xdr:rowOff>
    </xdr:from>
    <xdr:to>
      <xdr:col>102</xdr:col>
      <xdr:colOff>165100</xdr:colOff>
      <xdr:row>59</xdr:row>
      <xdr:rowOff>81953</xdr:rowOff>
    </xdr:to>
    <xdr:sp macro="" textlink="">
      <xdr:nvSpPr>
        <xdr:cNvPr id="824" name="楕円 823"/>
        <xdr:cNvSpPr/>
      </xdr:nvSpPr>
      <xdr:spPr>
        <a:xfrm>
          <a:off x="19494500" y="100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73080</xdr:rowOff>
    </xdr:from>
    <xdr:ext cx="378565" cy="259045"/>
    <xdr:sp macro="" textlink="">
      <xdr:nvSpPr>
        <xdr:cNvPr id="825" name="テキスト ボックス 824"/>
        <xdr:cNvSpPr txBox="1"/>
      </xdr:nvSpPr>
      <xdr:spPr>
        <a:xfrm>
          <a:off x="19356017" y="1018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144717</xdr:rowOff>
    </xdr:from>
    <xdr:to>
      <xdr:col>98</xdr:col>
      <xdr:colOff>38100</xdr:colOff>
      <xdr:row>59</xdr:row>
      <xdr:rowOff>74867</xdr:rowOff>
    </xdr:to>
    <xdr:sp macro="" textlink="">
      <xdr:nvSpPr>
        <xdr:cNvPr id="826" name="楕円 825"/>
        <xdr:cNvSpPr/>
      </xdr:nvSpPr>
      <xdr:spPr>
        <a:xfrm>
          <a:off x="18605500" y="100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65994</xdr:rowOff>
    </xdr:from>
    <xdr:ext cx="378565" cy="259045"/>
    <xdr:sp macro="" textlink="">
      <xdr:nvSpPr>
        <xdr:cNvPr id="827" name="テキスト ボックス 826"/>
        <xdr:cNvSpPr txBox="1"/>
      </xdr:nvSpPr>
      <xdr:spPr>
        <a:xfrm>
          <a:off x="18467017" y="10181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24581</xdr:rowOff>
    </xdr:from>
    <xdr:to>
      <xdr:col>116</xdr:col>
      <xdr:colOff>63500</xdr:colOff>
      <xdr:row>77</xdr:row>
      <xdr:rowOff>61937</xdr:rowOff>
    </xdr:to>
    <xdr:cxnSp macro="">
      <xdr:nvCxnSpPr>
        <xdr:cNvPr id="857" name="直線コネクタ 856"/>
        <xdr:cNvCxnSpPr/>
      </xdr:nvCxnSpPr>
      <xdr:spPr>
        <a:xfrm flipV="1">
          <a:off x="21323300" y="13226231"/>
          <a:ext cx="838200" cy="3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61937</xdr:rowOff>
    </xdr:from>
    <xdr:to>
      <xdr:col>111</xdr:col>
      <xdr:colOff>177800</xdr:colOff>
      <xdr:row>77</xdr:row>
      <xdr:rowOff>75864</xdr:rowOff>
    </xdr:to>
    <xdr:cxnSp macro="">
      <xdr:nvCxnSpPr>
        <xdr:cNvPr id="860" name="直線コネクタ 859"/>
        <xdr:cNvCxnSpPr/>
      </xdr:nvCxnSpPr>
      <xdr:spPr>
        <a:xfrm flipV="1">
          <a:off x="20434300" y="13263587"/>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68777</xdr:rowOff>
    </xdr:from>
    <xdr:to>
      <xdr:col>107</xdr:col>
      <xdr:colOff>50800</xdr:colOff>
      <xdr:row>77</xdr:row>
      <xdr:rowOff>75864</xdr:rowOff>
    </xdr:to>
    <xdr:cxnSp macro="">
      <xdr:nvCxnSpPr>
        <xdr:cNvPr id="863" name="直線コネクタ 862"/>
        <xdr:cNvCxnSpPr/>
      </xdr:nvCxnSpPr>
      <xdr:spPr>
        <a:xfrm>
          <a:off x="19545300" y="1327042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79883</xdr:rowOff>
    </xdr:from>
    <xdr:to>
      <xdr:col>102</xdr:col>
      <xdr:colOff>114300</xdr:colOff>
      <xdr:row>77</xdr:row>
      <xdr:rowOff>68777</xdr:rowOff>
    </xdr:to>
    <xdr:cxnSp macro="">
      <xdr:nvCxnSpPr>
        <xdr:cNvPr id="866" name="直線コネクタ 865"/>
        <xdr:cNvCxnSpPr/>
      </xdr:nvCxnSpPr>
      <xdr:spPr>
        <a:xfrm>
          <a:off x="18656300" y="13110083"/>
          <a:ext cx="889000" cy="16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116712</xdr:rowOff>
    </xdr:from>
    <xdr:to>
      <xdr:col>98</xdr:col>
      <xdr:colOff>38100</xdr:colOff>
      <xdr:row>77</xdr:row>
      <xdr:rowOff>46862</xdr:rowOff>
    </xdr:to>
    <xdr:sp macro="" textlink="">
      <xdr:nvSpPr>
        <xdr:cNvPr id="869" name="フローチャート: 判断 868"/>
        <xdr:cNvSpPr/>
      </xdr:nvSpPr>
      <xdr:spPr>
        <a:xfrm>
          <a:off x="18605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37989</xdr:rowOff>
    </xdr:from>
    <xdr:ext cx="534377" cy="259045"/>
    <xdr:sp macro="" textlink="">
      <xdr:nvSpPr>
        <xdr:cNvPr id="870" name="テキスト ボックス 869"/>
        <xdr:cNvSpPr txBox="1"/>
      </xdr:nvSpPr>
      <xdr:spPr>
        <a:xfrm>
          <a:off x="18389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145231</xdr:rowOff>
    </xdr:from>
    <xdr:to>
      <xdr:col>116</xdr:col>
      <xdr:colOff>114300</xdr:colOff>
      <xdr:row>77</xdr:row>
      <xdr:rowOff>75381</xdr:rowOff>
    </xdr:to>
    <xdr:sp macro="" textlink="">
      <xdr:nvSpPr>
        <xdr:cNvPr id="876" name="楕円 875"/>
        <xdr:cNvSpPr/>
      </xdr:nvSpPr>
      <xdr:spPr>
        <a:xfrm>
          <a:off x="22110700" y="131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123658</xdr:rowOff>
    </xdr:from>
    <xdr:ext cx="534377" cy="259045"/>
    <xdr:sp macro="" textlink="">
      <xdr:nvSpPr>
        <xdr:cNvPr id="877" name="繰出金該当値テキスト"/>
        <xdr:cNvSpPr txBox="1"/>
      </xdr:nvSpPr>
      <xdr:spPr>
        <a:xfrm>
          <a:off x="22212300" y="131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11137</xdr:rowOff>
    </xdr:from>
    <xdr:to>
      <xdr:col>112</xdr:col>
      <xdr:colOff>38100</xdr:colOff>
      <xdr:row>77</xdr:row>
      <xdr:rowOff>112737</xdr:rowOff>
    </xdr:to>
    <xdr:sp macro="" textlink="">
      <xdr:nvSpPr>
        <xdr:cNvPr id="878" name="楕円 877"/>
        <xdr:cNvSpPr/>
      </xdr:nvSpPr>
      <xdr:spPr>
        <a:xfrm>
          <a:off x="21272500" y="132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103864</xdr:rowOff>
    </xdr:from>
    <xdr:ext cx="534377" cy="259045"/>
    <xdr:sp macro="" textlink="">
      <xdr:nvSpPr>
        <xdr:cNvPr id="879" name="テキスト ボックス 878"/>
        <xdr:cNvSpPr txBox="1"/>
      </xdr:nvSpPr>
      <xdr:spPr>
        <a:xfrm>
          <a:off x="21056111" y="1330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25064</xdr:rowOff>
    </xdr:from>
    <xdr:to>
      <xdr:col>107</xdr:col>
      <xdr:colOff>101600</xdr:colOff>
      <xdr:row>77</xdr:row>
      <xdr:rowOff>126664</xdr:rowOff>
    </xdr:to>
    <xdr:sp macro="" textlink="">
      <xdr:nvSpPr>
        <xdr:cNvPr id="880" name="楕円 879"/>
        <xdr:cNvSpPr/>
      </xdr:nvSpPr>
      <xdr:spPr>
        <a:xfrm>
          <a:off x="20383500" y="132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117791</xdr:rowOff>
    </xdr:from>
    <xdr:ext cx="534377" cy="259045"/>
    <xdr:sp macro="" textlink="">
      <xdr:nvSpPr>
        <xdr:cNvPr id="881" name="テキスト ボックス 880"/>
        <xdr:cNvSpPr txBox="1"/>
      </xdr:nvSpPr>
      <xdr:spPr>
        <a:xfrm>
          <a:off x="20167111" y="133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17977</xdr:rowOff>
    </xdr:from>
    <xdr:to>
      <xdr:col>102</xdr:col>
      <xdr:colOff>165100</xdr:colOff>
      <xdr:row>77</xdr:row>
      <xdr:rowOff>119577</xdr:rowOff>
    </xdr:to>
    <xdr:sp macro="" textlink="">
      <xdr:nvSpPr>
        <xdr:cNvPr id="882" name="楕円 881"/>
        <xdr:cNvSpPr/>
      </xdr:nvSpPr>
      <xdr:spPr>
        <a:xfrm>
          <a:off x="19494500" y="132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110704</xdr:rowOff>
    </xdr:from>
    <xdr:ext cx="534377" cy="259045"/>
    <xdr:sp macro="" textlink="">
      <xdr:nvSpPr>
        <xdr:cNvPr id="883" name="テキスト ボックス 882"/>
        <xdr:cNvSpPr txBox="1"/>
      </xdr:nvSpPr>
      <xdr:spPr>
        <a:xfrm>
          <a:off x="19278111" y="133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29083</xdr:rowOff>
    </xdr:from>
    <xdr:to>
      <xdr:col>98</xdr:col>
      <xdr:colOff>38100</xdr:colOff>
      <xdr:row>76</xdr:row>
      <xdr:rowOff>130683</xdr:rowOff>
    </xdr:to>
    <xdr:sp macro="" textlink="">
      <xdr:nvSpPr>
        <xdr:cNvPr id="884" name="楕円 883"/>
        <xdr:cNvSpPr/>
      </xdr:nvSpPr>
      <xdr:spPr>
        <a:xfrm>
          <a:off x="18605500" y="130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147210</xdr:rowOff>
    </xdr:from>
    <xdr:ext cx="534377" cy="259045"/>
    <xdr:sp macro="" textlink="">
      <xdr:nvSpPr>
        <xdr:cNvPr id="885" name="テキスト ボックス 884"/>
        <xdr:cNvSpPr txBox="1"/>
      </xdr:nvSpPr>
      <xdr:spPr>
        <a:xfrm>
          <a:off x="18389111" y="128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446,892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29,844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主な要因は補助費等や普通建設事業費が増加したことによるものである。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77,740</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5,814</a:t>
          </a:r>
          <a:r>
            <a:rPr kumimoji="1" lang="ja-JP" altLang="en-US" sz="1300">
              <a:latin typeface="ＭＳ Ｐゴシック" panose="020B0600070205080204" pitchFamily="50" charset="-128"/>
              <a:ea typeface="ＭＳ Ｐゴシック" panose="020B0600070205080204" pitchFamily="50" charset="-128"/>
            </a:rPr>
            <a:t>円増加しており、物価高騰対応重点支援による地域経済対策等の増によるものである。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57,175</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16,628</a:t>
          </a:r>
          <a:r>
            <a:rPr kumimoji="1" lang="ja-JP" altLang="en-US" sz="1300">
              <a:latin typeface="ＭＳ Ｐゴシック" panose="020B0600070205080204" pitchFamily="50" charset="-128"/>
              <a:ea typeface="ＭＳ Ｐゴシック" panose="020B0600070205080204" pitchFamily="50" charset="-128"/>
            </a:rPr>
            <a:t>円増加しており、大型公共事業の増によるものである。</a:t>
          </a: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今後も公共施設等総合管理計画事業等の大型公共事業が計画されていることから、住民一人当たりの経費は増大することが見込まれる。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48,921
47,982
208.42
23,194,584
21,862,393
687,521
12,363,918
18,904,956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3302</xdr:rowOff>
    </xdr:from>
    <xdr:to>
      <xdr:col>24</xdr:col>
      <xdr:colOff>63500</xdr:colOff>
      <xdr:row>37</xdr:row>
      <xdr:rowOff>6731</xdr:rowOff>
    </xdr:to>
    <xdr:cxnSp macro="">
      <xdr:nvCxnSpPr>
        <xdr:cNvPr id="61" name="直線コネクタ 60"/>
        <xdr:cNvCxnSpPr/>
      </xdr:nvCxnSpPr>
      <xdr:spPr>
        <a:xfrm>
          <a:off x="3797300" y="634695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3302</xdr:rowOff>
    </xdr:from>
    <xdr:to>
      <xdr:col>19</xdr:col>
      <xdr:colOff>177800</xdr:colOff>
      <xdr:row>37</xdr:row>
      <xdr:rowOff>13208</xdr:rowOff>
    </xdr:to>
    <xdr:cxnSp macro="">
      <xdr:nvCxnSpPr>
        <xdr:cNvPr id="64" name="直線コネクタ 63"/>
        <xdr:cNvCxnSpPr/>
      </xdr:nvCxnSpPr>
      <xdr:spPr>
        <a:xfrm flipV="1">
          <a:off x="2908300" y="634695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13208</xdr:rowOff>
    </xdr:from>
    <xdr:to>
      <xdr:col>15</xdr:col>
      <xdr:colOff>50800</xdr:colOff>
      <xdr:row>37</xdr:row>
      <xdr:rowOff>20066</xdr:rowOff>
    </xdr:to>
    <xdr:cxnSp macro="">
      <xdr:nvCxnSpPr>
        <xdr:cNvPr id="67" name="直線コネクタ 66"/>
        <xdr:cNvCxnSpPr/>
      </xdr:nvCxnSpPr>
      <xdr:spPr>
        <a:xfrm flipV="1">
          <a:off x="2019300" y="63568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165989</xdr:rowOff>
    </xdr:from>
    <xdr:to>
      <xdr:col>10</xdr:col>
      <xdr:colOff>114300</xdr:colOff>
      <xdr:row>37</xdr:row>
      <xdr:rowOff>20066</xdr:rowOff>
    </xdr:to>
    <xdr:cxnSp macro="">
      <xdr:nvCxnSpPr>
        <xdr:cNvPr id="70" name="直線コネクタ 69"/>
        <xdr:cNvCxnSpPr/>
      </xdr:nvCxnSpPr>
      <xdr:spPr>
        <a:xfrm>
          <a:off x="1130300" y="633818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41656</xdr:rowOff>
    </xdr:from>
    <xdr:to>
      <xdr:col>6</xdr:col>
      <xdr:colOff>38100</xdr:colOff>
      <xdr:row>38</xdr:row>
      <xdr:rowOff>143256</xdr:rowOff>
    </xdr:to>
    <xdr:sp macro="" textlink="">
      <xdr:nvSpPr>
        <xdr:cNvPr id="73" name="フローチャート: 判断 72"/>
        <xdr:cNvSpPr/>
      </xdr:nvSpPr>
      <xdr:spPr>
        <a:xfrm>
          <a:off x="1079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134383</xdr:rowOff>
    </xdr:from>
    <xdr:ext cx="469744" cy="259045"/>
    <xdr:sp macro="" textlink="">
      <xdr:nvSpPr>
        <xdr:cNvPr id="74" name="テキスト ボックス 73"/>
        <xdr:cNvSpPr txBox="1"/>
      </xdr:nvSpPr>
      <xdr:spPr>
        <a:xfrm>
          <a:off x="895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127381</xdr:rowOff>
    </xdr:from>
    <xdr:to>
      <xdr:col>24</xdr:col>
      <xdr:colOff>114300</xdr:colOff>
      <xdr:row>37</xdr:row>
      <xdr:rowOff>57531</xdr:rowOff>
    </xdr:to>
    <xdr:sp macro="" textlink="">
      <xdr:nvSpPr>
        <xdr:cNvPr id="80" name="楕円 79"/>
        <xdr:cNvSpPr/>
      </xdr:nvSpPr>
      <xdr:spPr>
        <a:xfrm>
          <a:off x="45847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105808</xdr:rowOff>
    </xdr:from>
    <xdr:ext cx="469744" cy="259045"/>
    <xdr:sp macro="" textlink="">
      <xdr:nvSpPr>
        <xdr:cNvPr id="81" name="議会費該当値テキスト"/>
        <xdr:cNvSpPr txBox="1"/>
      </xdr:nvSpPr>
      <xdr:spPr>
        <a:xfrm>
          <a:off x="4686300" y="627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123952</xdr:rowOff>
    </xdr:from>
    <xdr:to>
      <xdr:col>20</xdr:col>
      <xdr:colOff>38100</xdr:colOff>
      <xdr:row>37</xdr:row>
      <xdr:rowOff>54102</xdr:rowOff>
    </xdr:to>
    <xdr:sp macro="" textlink="">
      <xdr:nvSpPr>
        <xdr:cNvPr id="82" name="楕円 81"/>
        <xdr:cNvSpPr/>
      </xdr:nvSpPr>
      <xdr:spPr>
        <a:xfrm>
          <a:off x="3746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45229</xdr:rowOff>
    </xdr:from>
    <xdr:ext cx="469744" cy="259045"/>
    <xdr:sp macro="" textlink="">
      <xdr:nvSpPr>
        <xdr:cNvPr id="83" name="テキスト ボックス 82"/>
        <xdr:cNvSpPr txBox="1"/>
      </xdr:nvSpPr>
      <xdr:spPr>
        <a:xfrm>
          <a:off x="3562428"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133858</xdr:rowOff>
    </xdr:from>
    <xdr:to>
      <xdr:col>15</xdr:col>
      <xdr:colOff>101600</xdr:colOff>
      <xdr:row>37</xdr:row>
      <xdr:rowOff>64008</xdr:rowOff>
    </xdr:to>
    <xdr:sp macro="" textlink="">
      <xdr:nvSpPr>
        <xdr:cNvPr id="84" name="楕円 83"/>
        <xdr:cNvSpPr/>
      </xdr:nvSpPr>
      <xdr:spPr>
        <a:xfrm>
          <a:off x="2857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85" name="テキスト ボックス 84"/>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140716</xdr:rowOff>
    </xdr:from>
    <xdr:to>
      <xdr:col>10</xdr:col>
      <xdr:colOff>165100</xdr:colOff>
      <xdr:row>37</xdr:row>
      <xdr:rowOff>70866</xdr:rowOff>
    </xdr:to>
    <xdr:sp macro="" textlink="">
      <xdr:nvSpPr>
        <xdr:cNvPr id="86" name="楕円 85"/>
        <xdr:cNvSpPr/>
      </xdr:nvSpPr>
      <xdr:spPr>
        <a:xfrm>
          <a:off x="1968500" y="6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61993</xdr:rowOff>
    </xdr:from>
    <xdr:ext cx="469744" cy="259045"/>
    <xdr:sp macro="" textlink="">
      <xdr:nvSpPr>
        <xdr:cNvPr id="87" name="テキスト ボックス 86"/>
        <xdr:cNvSpPr txBox="1"/>
      </xdr:nvSpPr>
      <xdr:spPr>
        <a:xfrm>
          <a:off x="1784428" y="64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115189</xdr:rowOff>
    </xdr:from>
    <xdr:to>
      <xdr:col>6</xdr:col>
      <xdr:colOff>38100</xdr:colOff>
      <xdr:row>37</xdr:row>
      <xdr:rowOff>45339</xdr:rowOff>
    </xdr:to>
    <xdr:sp macro="" textlink="">
      <xdr:nvSpPr>
        <xdr:cNvPr id="88" name="楕円 87"/>
        <xdr:cNvSpPr/>
      </xdr:nvSpPr>
      <xdr:spPr>
        <a:xfrm>
          <a:off x="1079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61866</xdr:rowOff>
    </xdr:from>
    <xdr:ext cx="469744" cy="259045"/>
    <xdr:sp macro="" textlink="">
      <xdr:nvSpPr>
        <xdr:cNvPr id="89" name="テキスト ボックス 88"/>
        <xdr:cNvSpPr txBox="1"/>
      </xdr:nvSpPr>
      <xdr:spPr>
        <a:xfrm>
          <a:off x="895428" y="60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138389</xdr:rowOff>
    </xdr:from>
    <xdr:to>
      <xdr:col>24</xdr:col>
      <xdr:colOff>63500</xdr:colOff>
      <xdr:row>58</xdr:row>
      <xdr:rowOff>7824</xdr:rowOff>
    </xdr:to>
    <xdr:cxnSp macro="">
      <xdr:nvCxnSpPr>
        <xdr:cNvPr id="118" name="直線コネクタ 117"/>
        <xdr:cNvCxnSpPr/>
      </xdr:nvCxnSpPr>
      <xdr:spPr>
        <a:xfrm flipV="1">
          <a:off x="3797300" y="9911039"/>
          <a:ext cx="838200" cy="4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7824</xdr:rowOff>
    </xdr:from>
    <xdr:to>
      <xdr:col>19</xdr:col>
      <xdr:colOff>177800</xdr:colOff>
      <xdr:row>58</xdr:row>
      <xdr:rowOff>39371</xdr:rowOff>
    </xdr:to>
    <xdr:cxnSp macro="">
      <xdr:nvCxnSpPr>
        <xdr:cNvPr id="121" name="直線コネクタ 120"/>
        <xdr:cNvCxnSpPr/>
      </xdr:nvCxnSpPr>
      <xdr:spPr>
        <a:xfrm flipV="1">
          <a:off x="2908300" y="9951924"/>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2944</xdr:rowOff>
    </xdr:from>
    <xdr:to>
      <xdr:col>15</xdr:col>
      <xdr:colOff>50800</xdr:colOff>
      <xdr:row>58</xdr:row>
      <xdr:rowOff>39371</xdr:rowOff>
    </xdr:to>
    <xdr:cxnSp macro="">
      <xdr:nvCxnSpPr>
        <xdr:cNvPr id="124" name="直線コネクタ 123"/>
        <xdr:cNvCxnSpPr/>
      </xdr:nvCxnSpPr>
      <xdr:spPr>
        <a:xfrm>
          <a:off x="2019300" y="9604144"/>
          <a:ext cx="889000" cy="37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2944</xdr:rowOff>
    </xdr:from>
    <xdr:to>
      <xdr:col>10</xdr:col>
      <xdr:colOff>114300</xdr:colOff>
      <xdr:row>58</xdr:row>
      <xdr:rowOff>40994</xdr:rowOff>
    </xdr:to>
    <xdr:cxnSp macro="">
      <xdr:nvCxnSpPr>
        <xdr:cNvPr id="127" name="直線コネクタ 126"/>
        <xdr:cNvCxnSpPr/>
      </xdr:nvCxnSpPr>
      <xdr:spPr>
        <a:xfrm flipV="1">
          <a:off x="1130300" y="9604144"/>
          <a:ext cx="889000" cy="38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102677</xdr:rowOff>
    </xdr:from>
    <xdr:to>
      <xdr:col>6</xdr:col>
      <xdr:colOff>38100</xdr:colOff>
      <xdr:row>58</xdr:row>
      <xdr:rowOff>32827</xdr:rowOff>
    </xdr:to>
    <xdr:sp macro="" textlink="">
      <xdr:nvSpPr>
        <xdr:cNvPr id="130" name="フローチャート: 判断 129"/>
        <xdr:cNvSpPr/>
      </xdr:nvSpPr>
      <xdr:spPr>
        <a:xfrm>
          <a:off x="1079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49354</xdr:rowOff>
    </xdr:from>
    <xdr:ext cx="534377" cy="259045"/>
    <xdr:sp macro="" textlink="">
      <xdr:nvSpPr>
        <xdr:cNvPr id="131" name="テキスト ボックス 130"/>
        <xdr:cNvSpPr txBox="1"/>
      </xdr:nvSpPr>
      <xdr:spPr>
        <a:xfrm>
          <a:off x="863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87589</xdr:rowOff>
    </xdr:from>
    <xdr:to>
      <xdr:col>24</xdr:col>
      <xdr:colOff>114300</xdr:colOff>
      <xdr:row>58</xdr:row>
      <xdr:rowOff>17739</xdr:rowOff>
    </xdr:to>
    <xdr:sp macro="" textlink="">
      <xdr:nvSpPr>
        <xdr:cNvPr id="137" name="楕円 136"/>
        <xdr:cNvSpPr/>
      </xdr:nvSpPr>
      <xdr:spPr>
        <a:xfrm>
          <a:off x="4584700" y="98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2516</xdr:rowOff>
    </xdr:from>
    <xdr:ext cx="534377" cy="259045"/>
    <xdr:sp macro="" textlink="">
      <xdr:nvSpPr>
        <xdr:cNvPr id="138" name="総務費該当値テキスト"/>
        <xdr:cNvSpPr txBox="1"/>
      </xdr:nvSpPr>
      <xdr:spPr>
        <a:xfrm>
          <a:off x="4686300" y="97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128474</xdr:rowOff>
    </xdr:from>
    <xdr:to>
      <xdr:col>20</xdr:col>
      <xdr:colOff>38100</xdr:colOff>
      <xdr:row>58</xdr:row>
      <xdr:rowOff>58624</xdr:rowOff>
    </xdr:to>
    <xdr:sp macro="" textlink="">
      <xdr:nvSpPr>
        <xdr:cNvPr id="139" name="楕円 138"/>
        <xdr:cNvSpPr/>
      </xdr:nvSpPr>
      <xdr:spPr>
        <a:xfrm>
          <a:off x="3746500" y="990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49751</xdr:rowOff>
    </xdr:from>
    <xdr:ext cx="534377" cy="259045"/>
    <xdr:sp macro="" textlink="">
      <xdr:nvSpPr>
        <xdr:cNvPr id="140" name="テキスト ボックス 139"/>
        <xdr:cNvSpPr txBox="1"/>
      </xdr:nvSpPr>
      <xdr:spPr>
        <a:xfrm>
          <a:off x="3530111" y="99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160021</xdr:rowOff>
    </xdr:from>
    <xdr:to>
      <xdr:col>15</xdr:col>
      <xdr:colOff>101600</xdr:colOff>
      <xdr:row>58</xdr:row>
      <xdr:rowOff>90171</xdr:rowOff>
    </xdr:to>
    <xdr:sp macro="" textlink="">
      <xdr:nvSpPr>
        <xdr:cNvPr id="141" name="楕円 140"/>
        <xdr:cNvSpPr/>
      </xdr:nvSpPr>
      <xdr:spPr>
        <a:xfrm>
          <a:off x="2857500" y="993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81298</xdr:rowOff>
    </xdr:from>
    <xdr:ext cx="534377" cy="259045"/>
    <xdr:sp macro="" textlink="">
      <xdr:nvSpPr>
        <xdr:cNvPr id="142" name="テキスト ボックス 141"/>
        <xdr:cNvSpPr txBox="1"/>
      </xdr:nvSpPr>
      <xdr:spPr>
        <a:xfrm>
          <a:off x="2641111" y="100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123594</xdr:rowOff>
    </xdr:from>
    <xdr:to>
      <xdr:col>10</xdr:col>
      <xdr:colOff>165100</xdr:colOff>
      <xdr:row>56</xdr:row>
      <xdr:rowOff>53744</xdr:rowOff>
    </xdr:to>
    <xdr:sp macro="" textlink="">
      <xdr:nvSpPr>
        <xdr:cNvPr id="143" name="楕円 142"/>
        <xdr:cNvSpPr/>
      </xdr:nvSpPr>
      <xdr:spPr>
        <a:xfrm>
          <a:off x="1968500" y="95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44871</xdr:rowOff>
    </xdr:from>
    <xdr:ext cx="599010" cy="259045"/>
    <xdr:sp macro="" textlink="">
      <xdr:nvSpPr>
        <xdr:cNvPr id="144" name="テキスト ボックス 143"/>
        <xdr:cNvSpPr txBox="1"/>
      </xdr:nvSpPr>
      <xdr:spPr>
        <a:xfrm>
          <a:off x="1719795" y="964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161644</xdr:rowOff>
    </xdr:from>
    <xdr:to>
      <xdr:col>6</xdr:col>
      <xdr:colOff>38100</xdr:colOff>
      <xdr:row>58</xdr:row>
      <xdr:rowOff>91794</xdr:rowOff>
    </xdr:to>
    <xdr:sp macro="" textlink="">
      <xdr:nvSpPr>
        <xdr:cNvPr id="145" name="楕円 144"/>
        <xdr:cNvSpPr/>
      </xdr:nvSpPr>
      <xdr:spPr>
        <a:xfrm>
          <a:off x="1079500" y="993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82921</xdr:rowOff>
    </xdr:from>
    <xdr:ext cx="534377" cy="259045"/>
    <xdr:sp macro="" textlink="">
      <xdr:nvSpPr>
        <xdr:cNvPr id="146" name="テキスト ボックス 145"/>
        <xdr:cNvSpPr txBox="1"/>
      </xdr:nvSpPr>
      <xdr:spPr>
        <a:xfrm>
          <a:off x="863111" y="1002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114793</xdr:rowOff>
    </xdr:from>
    <xdr:to>
      <xdr:col>24</xdr:col>
      <xdr:colOff>63500</xdr:colOff>
      <xdr:row>77</xdr:row>
      <xdr:rowOff>59232</xdr:rowOff>
    </xdr:to>
    <xdr:cxnSp macro="">
      <xdr:nvCxnSpPr>
        <xdr:cNvPr id="178" name="直線コネクタ 177"/>
        <xdr:cNvCxnSpPr/>
      </xdr:nvCxnSpPr>
      <xdr:spPr>
        <a:xfrm flipV="1">
          <a:off x="3797300" y="13144993"/>
          <a:ext cx="838200" cy="1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105987</xdr:rowOff>
    </xdr:from>
    <xdr:to>
      <xdr:col>19</xdr:col>
      <xdr:colOff>177800</xdr:colOff>
      <xdr:row>77</xdr:row>
      <xdr:rowOff>59232</xdr:rowOff>
    </xdr:to>
    <xdr:cxnSp macro="">
      <xdr:nvCxnSpPr>
        <xdr:cNvPr id="181" name="直線コネクタ 180"/>
        <xdr:cNvCxnSpPr/>
      </xdr:nvCxnSpPr>
      <xdr:spPr>
        <a:xfrm>
          <a:off x="2908300" y="13136187"/>
          <a:ext cx="889000" cy="1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105987</xdr:rowOff>
    </xdr:from>
    <xdr:to>
      <xdr:col>15</xdr:col>
      <xdr:colOff>50800</xdr:colOff>
      <xdr:row>77</xdr:row>
      <xdr:rowOff>103952</xdr:rowOff>
    </xdr:to>
    <xdr:cxnSp macro="">
      <xdr:nvCxnSpPr>
        <xdr:cNvPr id="184" name="直線コネクタ 183"/>
        <xdr:cNvCxnSpPr/>
      </xdr:nvCxnSpPr>
      <xdr:spPr>
        <a:xfrm flipV="1">
          <a:off x="2019300" y="13136187"/>
          <a:ext cx="889000" cy="16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103952</xdr:rowOff>
    </xdr:from>
    <xdr:to>
      <xdr:col>10</xdr:col>
      <xdr:colOff>114300</xdr:colOff>
      <xdr:row>78</xdr:row>
      <xdr:rowOff>33772</xdr:rowOff>
    </xdr:to>
    <xdr:cxnSp macro="">
      <xdr:nvCxnSpPr>
        <xdr:cNvPr id="187" name="直線コネクタ 186"/>
        <xdr:cNvCxnSpPr/>
      </xdr:nvCxnSpPr>
      <xdr:spPr>
        <a:xfrm flipV="1">
          <a:off x="1130300" y="13305602"/>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90" name="フローチャート: 判断 189"/>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91" name="テキスト ボックス 190"/>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63993</xdr:rowOff>
    </xdr:from>
    <xdr:to>
      <xdr:col>24</xdr:col>
      <xdr:colOff>114300</xdr:colOff>
      <xdr:row>76</xdr:row>
      <xdr:rowOff>165593</xdr:rowOff>
    </xdr:to>
    <xdr:sp macro="" textlink="">
      <xdr:nvSpPr>
        <xdr:cNvPr id="197" name="楕円 196"/>
        <xdr:cNvSpPr/>
      </xdr:nvSpPr>
      <xdr:spPr>
        <a:xfrm>
          <a:off x="4584700" y="130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42420</xdr:rowOff>
    </xdr:from>
    <xdr:ext cx="599010" cy="259045"/>
    <xdr:sp macro="" textlink="">
      <xdr:nvSpPr>
        <xdr:cNvPr id="198" name="民生費該当値テキスト"/>
        <xdr:cNvSpPr txBox="1"/>
      </xdr:nvSpPr>
      <xdr:spPr>
        <a:xfrm>
          <a:off x="4686300" y="1307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8432</xdr:rowOff>
    </xdr:from>
    <xdr:to>
      <xdr:col>20</xdr:col>
      <xdr:colOff>38100</xdr:colOff>
      <xdr:row>77</xdr:row>
      <xdr:rowOff>110032</xdr:rowOff>
    </xdr:to>
    <xdr:sp macro="" textlink="">
      <xdr:nvSpPr>
        <xdr:cNvPr id="199" name="楕円 198"/>
        <xdr:cNvSpPr/>
      </xdr:nvSpPr>
      <xdr:spPr>
        <a:xfrm>
          <a:off x="37465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101159</xdr:rowOff>
    </xdr:from>
    <xdr:ext cx="599010" cy="259045"/>
    <xdr:sp macro="" textlink="">
      <xdr:nvSpPr>
        <xdr:cNvPr id="200" name="テキスト ボックス 199"/>
        <xdr:cNvSpPr txBox="1"/>
      </xdr:nvSpPr>
      <xdr:spPr>
        <a:xfrm>
          <a:off x="3497795" y="133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55187</xdr:rowOff>
    </xdr:from>
    <xdr:to>
      <xdr:col>15</xdr:col>
      <xdr:colOff>101600</xdr:colOff>
      <xdr:row>76</xdr:row>
      <xdr:rowOff>156787</xdr:rowOff>
    </xdr:to>
    <xdr:sp macro="" textlink="">
      <xdr:nvSpPr>
        <xdr:cNvPr id="201" name="楕円 200"/>
        <xdr:cNvSpPr/>
      </xdr:nvSpPr>
      <xdr:spPr>
        <a:xfrm>
          <a:off x="2857500" y="130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147914</xdr:rowOff>
    </xdr:from>
    <xdr:ext cx="599010" cy="259045"/>
    <xdr:sp macro="" textlink="">
      <xdr:nvSpPr>
        <xdr:cNvPr id="202" name="テキスト ボックス 201"/>
        <xdr:cNvSpPr txBox="1"/>
      </xdr:nvSpPr>
      <xdr:spPr>
        <a:xfrm>
          <a:off x="2608795" y="1317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53152</xdr:rowOff>
    </xdr:from>
    <xdr:to>
      <xdr:col>10</xdr:col>
      <xdr:colOff>165100</xdr:colOff>
      <xdr:row>77</xdr:row>
      <xdr:rowOff>154752</xdr:rowOff>
    </xdr:to>
    <xdr:sp macro="" textlink="">
      <xdr:nvSpPr>
        <xdr:cNvPr id="203" name="楕円 202"/>
        <xdr:cNvSpPr/>
      </xdr:nvSpPr>
      <xdr:spPr>
        <a:xfrm>
          <a:off x="1968500" y="132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145879</xdr:rowOff>
    </xdr:from>
    <xdr:ext cx="599010" cy="259045"/>
    <xdr:sp macro="" textlink="">
      <xdr:nvSpPr>
        <xdr:cNvPr id="204" name="テキスト ボックス 203"/>
        <xdr:cNvSpPr txBox="1"/>
      </xdr:nvSpPr>
      <xdr:spPr>
        <a:xfrm>
          <a:off x="1719795" y="1334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154422</xdr:rowOff>
    </xdr:from>
    <xdr:to>
      <xdr:col>6</xdr:col>
      <xdr:colOff>38100</xdr:colOff>
      <xdr:row>78</xdr:row>
      <xdr:rowOff>84572</xdr:rowOff>
    </xdr:to>
    <xdr:sp macro="" textlink="">
      <xdr:nvSpPr>
        <xdr:cNvPr id="205" name="楕円 204"/>
        <xdr:cNvSpPr/>
      </xdr:nvSpPr>
      <xdr:spPr>
        <a:xfrm>
          <a:off x="1079500" y="133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75699</xdr:rowOff>
    </xdr:from>
    <xdr:ext cx="599010" cy="259045"/>
    <xdr:sp macro="" textlink="">
      <xdr:nvSpPr>
        <xdr:cNvPr id="206" name="テキスト ボックス 205"/>
        <xdr:cNvSpPr txBox="1"/>
      </xdr:nvSpPr>
      <xdr:spPr>
        <a:xfrm>
          <a:off x="830795" y="1344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60528</xdr:rowOff>
    </xdr:from>
    <xdr:to>
      <xdr:col>24</xdr:col>
      <xdr:colOff>63500</xdr:colOff>
      <xdr:row>97</xdr:row>
      <xdr:rowOff>127279</xdr:rowOff>
    </xdr:to>
    <xdr:cxnSp macro="">
      <xdr:nvCxnSpPr>
        <xdr:cNvPr id="236" name="直線コネクタ 235"/>
        <xdr:cNvCxnSpPr/>
      </xdr:nvCxnSpPr>
      <xdr:spPr>
        <a:xfrm>
          <a:off x="3797300" y="16691178"/>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57462</xdr:rowOff>
    </xdr:from>
    <xdr:to>
      <xdr:col>19</xdr:col>
      <xdr:colOff>177800</xdr:colOff>
      <xdr:row>97</xdr:row>
      <xdr:rowOff>60528</xdr:rowOff>
    </xdr:to>
    <xdr:cxnSp macro="">
      <xdr:nvCxnSpPr>
        <xdr:cNvPr id="239" name="直線コネクタ 238"/>
        <xdr:cNvCxnSpPr/>
      </xdr:nvCxnSpPr>
      <xdr:spPr>
        <a:xfrm>
          <a:off x="2908300" y="16688112"/>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57462</xdr:rowOff>
    </xdr:from>
    <xdr:to>
      <xdr:col>15</xdr:col>
      <xdr:colOff>50800</xdr:colOff>
      <xdr:row>98</xdr:row>
      <xdr:rowOff>63024</xdr:rowOff>
    </xdr:to>
    <xdr:cxnSp macro="">
      <xdr:nvCxnSpPr>
        <xdr:cNvPr id="242" name="直線コネクタ 241"/>
        <xdr:cNvCxnSpPr/>
      </xdr:nvCxnSpPr>
      <xdr:spPr>
        <a:xfrm flipV="1">
          <a:off x="2019300" y="16688112"/>
          <a:ext cx="889000" cy="17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56699</xdr:rowOff>
    </xdr:from>
    <xdr:to>
      <xdr:col>10</xdr:col>
      <xdr:colOff>114300</xdr:colOff>
      <xdr:row>98</xdr:row>
      <xdr:rowOff>63024</xdr:rowOff>
    </xdr:to>
    <xdr:cxnSp macro="">
      <xdr:nvCxnSpPr>
        <xdr:cNvPr id="245" name="直線コネクタ 244"/>
        <xdr:cNvCxnSpPr/>
      </xdr:nvCxnSpPr>
      <xdr:spPr>
        <a:xfrm>
          <a:off x="1130300" y="16858799"/>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8" name="フローチャート: 判断 247"/>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9" name="テキスト ボックス 248"/>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76479</xdr:rowOff>
    </xdr:from>
    <xdr:to>
      <xdr:col>24</xdr:col>
      <xdr:colOff>114300</xdr:colOff>
      <xdr:row>98</xdr:row>
      <xdr:rowOff>6629</xdr:rowOff>
    </xdr:to>
    <xdr:sp macro="" textlink="">
      <xdr:nvSpPr>
        <xdr:cNvPr id="255" name="楕円 254"/>
        <xdr:cNvSpPr/>
      </xdr:nvSpPr>
      <xdr:spPr>
        <a:xfrm>
          <a:off x="4584700" y="167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162856</xdr:rowOff>
    </xdr:from>
    <xdr:ext cx="534377" cy="259045"/>
    <xdr:sp macro="" textlink="">
      <xdr:nvSpPr>
        <xdr:cNvPr id="256" name="衛生費該当値テキスト"/>
        <xdr:cNvSpPr txBox="1"/>
      </xdr:nvSpPr>
      <xdr:spPr>
        <a:xfrm>
          <a:off x="4686300" y="1662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9728</xdr:rowOff>
    </xdr:from>
    <xdr:to>
      <xdr:col>20</xdr:col>
      <xdr:colOff>38100</xdr:colOff>
      <xdr:row>97</xdr:row>
      <xdr:rowOff>111328</xdr:rowOff>
    </xdr:to>
    <xdr:sp macro="" textlink="">
      <xdr:nvSpPr>
        <xdr:cNvPr id="257" name="楕円 256"/>
        <xdr:cNvSpPr/>
      </xdr:nvSpPr>
      <xdr:spPr>
        <a:xfrm>
          <a:off x="3746500" y="166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102455</xdr:rowOff>
    </xdr:from>
    <xdr:ext cx="534377" cy="259045"/>
    <xdr:sp macro="" textlink="">
      <xdr:nvSpPr>
        <xdr:cNvPr id="258" name="テキスト ボックス 257"/>
        <xdr:cNvSpPr txBox="1"/>
      </xdr:nvSpPr>
      <xdr:spPr>
        <a:xfrm>
          <a:off x="3530111" y="167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6662</xdr:rowOff>
    </xdr:from>
    <xdr:to>
      <xdr:col>15</xdr:col>
      <xdr:colOff>101600</xdr:colOff>
      <xdr:row>97</xdr:row>
      <xdr:rowOff>108262</xdr:rowOff>
    </xdr:to>
    <xdr:sp macro="" textlink="">
      <xdr:nvSpPr>
        <xdr:cNvPr id="259" name="楕円 258"/>
        <xdr:cNvSpPr/>
      </xdr:nvSpPr>
      <xdr:spPr>
        <a:xfrm>
          <a:off x="2857500" y="166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99389</xdr:rowOff>
    </xdr:from>
    <xdr:ext cx="534377" cy="259045"/>
    <xdr:sp macro="" textlink="">
      <xdr:nvSpPr>
        <xdr:cNvPr id="260" name="テキスト ボックス 259"/>
        <xdr:cNvSpPr txBox="1"/>
      </xdr:nvSpPr>
      <xdr:spPr>
        <a:xfrm>
          <a:off x="2641111" y="167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12224</xdr:rowOff>
    </xdr:from>
    <xdr:to>
      <xdr:col>10</xdr:col>
      <xdr:colOff>165100</xdr:colOff>
      <xdr:row>98</xdr:row>
      <xdr:rowOff>113824</xdr:rowOff>
    </xdr:to>
    <xdr:sp macro="" textlink="">
      <xdr:nvSpPr>
        <xdr:cNvPr id="261" name="楕円 260"/>
        <xdr:cNvSpPr/>
      </xdr:nvSpPr>
      <xdr:spPr>
        <a:xfrm>
          <a:off x="1968500" y="168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104951</xdr:rowOff>
    </xdr:from>
    <xdr:ext cx="534377" cy="259045"/>
    <xdr:sp macro="" textlink="">
      <xdr:nvSpPr>
        <xdr:cNvPr id="262" name="テキスト ボックス 261"/>
        <xdr:cNvSpPr txBox="1"/>
      </xdr:nvSpPr>
      <xdr:spPr>
        <a:xfrm>
          <a:off x="1752111" y="1690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5899</xdr:rowOff>
    </xdr:from>
    <xdr:to>
      <xdr:col>6</xdr:col>
      <xdr:colOff>38100</xdr:colOff>
      <xdr:row>98</xdr:row>
      <xdr:rowOff>107499</xdr:rowOff>
    </xdr:to>
    <xdr:sp macro="" textlink="">
      <xdr:nvSpPr>
        <xdr:cNvPr id="263" name="楕円 262"/>
        <xdr:cNvSpPr/>
      </xdr:nvSpPr>
      <xdr:spPr>
        <a:xfrm>
          <a:off x="1079500" y="168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98626</xdr:rowOff>
    </xdr:from>
    <xdr:ext cx="534377" cy="259045"/>
    <xdr:sp macro="" textlink="">
      <xdr:nvSpPr>
        <xdr:cNvPr id="264" name="テキスト ボックス 263"/>
        <xdr:cNvSpPr txBox="1"/>
      </xdr:nvSpPr>
      <xdr:spPr>
        <a:xfrm>
          <a:off x="863111" y="1690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85162</xdr:rowOff>
    </xdr:from>
    <xdr:to>
      <xdr:col>55</xdr:col>
      <xdr:colOff>0</xdr:colOff>
      <xdr:row>39</xdr:row>
      <xdr:rowOff>85816</xdr:rowOff>
    </xdr:to>
    <xdr:cxnSp macro="">
      <xdr:nvCxnSpPr>
        <xdr:cNvPr id="295" name="直線コネクタ 294"/>
        <xdr:cNvCxnSpPr/>
      </xdr:nvCxnSpPr>
      <xdr:spPr>
        <a:xfrm>
          <a:off x="9639300" y="6771712"/>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84510</xdr:rowOff>
    </xdr:from>
    <xdr:to>
      <xdr:col>50</xdr:col>
      <xdr:colOff>114300</xdr:colOff>
      <xdr:row>39</xdr:row>
      <xdr:rowOff>85162</xdr:rowOff>
    </xdr:to>
    <xdr:cxnSp macro="">
      <xdr:nvCxnSpPr>
        <xdr:cNvPr id="298" name="直線コネクタ 297"/>
        <xdr:cNvCxnSpPr/>
      </xdr:nvCxnSpPr>
      <xdr:spPr>
        <a:xfrm>
          <a:off x="8750300" y="6771060"/>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83856</xdr:rowOff>
    </xdr:from>
    <xdr:to>
      <xdr:col>45</xdr:col>
      <xdr:colOff>177800</xdr:colOff>
      <xdr:row>39</xdr:row>
      <xdr:rowOff>84510</xdr:rowOff>
    </xdr:to>
    <xdr:cxnSp macro="">
      <xdr:nvCxnSpPr>
        <xdr:cNvPr id="301" name="直線コネクタ 300"/>
        <xdr:cNvCxnSpPr/>
      </xdr:nvCxnSpPr>
      <xdr:spPr>
        <a:xfrm>
          <a:off x="7861300" y="677040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82224</xdr:rowOff>
    </xdr:from>
    <xdr:to>
      <xdr:col>41</xdr:col>
      <xdr:colOff>50800</xdr:colOff>
      <xdr:row>39</xdr:row>
      <xdr:rowOff>83856</xdr:rowOff>
    </xdr:to>
    <xdr:cxnSp macro="">
      <xdr:nvCxnSpPr>
        <xdr:cNvPr id="304" name="直線コネクタ 303"/>
        <xdr:cNvCxnSpPr/>
      </xdr:nvCxnSpPr>
      <xdr:spPr>
        <a:xfrm>
          <a:off x="6972300" y="6768774"/>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7" name="フローチャート: 判断 306"/>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08" name="テキスト ボックス 307"/>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35016</xdr:rowOff>
    </xdr:from>
    <xdr:to>
      <xdr:col>55</xdr:col>
      <xdr:colOff>50800</xdr:colOff>
      <xdr:row>39</xdr:row>
      <xdr:rowOff>136616</xdr:rowOff>
    </xdr:to>
    <xdr:sp macro="" textlink="">
      <xdr:nvSpPr>
        <xdr:cNvPr id="314" name="楕円 313"/>
        <xdr:cNvSpPr/>
      </xdr:nvSpPr>
      <xdr:spPr>
        <a:xfrm>
          <a:off x="104267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121393</xdr:rowOff>
    </xdr:from>
    <xdr:ext cx="313932" cy="259045"/>
    <xdr:sp macro="" textlink="">
      <xdr:nvSpPr>
        <xdr:cNvPr id="315" name="労働費該当値テキスト"/>
        <xdr:cNvSpPr txBox="1"/>
      </xdr:nvSpPr>
      <xdr:spPr>
        <a:xfrm>
          <a:off x="10528300" y="6636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34362</xdr:rowOff>
    </xdr:from>
    <xdr:to>
      <xdr:col>50</xdr:col>
      <xdr:colOff>165100</xdr:colOff>
      <xdr:row>39</xdr:row>
      <xdr:rowOff>135962</xdr:rowOff>
    </xdr:to>
    <xdr:sp macro="" textlink="">
      <xdr:nvSpPr>
        <xdr:cNvPr id="316" name="楕円 315"/>
        <xdr:cNvSpPr/>
      </xdr:nvSpPr>
      <xdr:spPr>
        <a:xfrm>
          <a:off x="9588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127089</xdr:rowOff>
    </xdr:from>
    <xdr:ext cx="313932" cy="259045"/>
    <xdr:sp macro="" textlink="">
      <xdr:nvSpPr>
        <xdr:cNvPr id="317" name="テキスト ボックス 316"/>
        <xdr:cNvSpPr txBox="1"/>
      </xdr:nvSpPr>
      <xdr:spPr>
        <a:xfrm>
          <a:off x="9482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33710</xdr:rowOff>
    </xdr:from>
    <xdr:to>
      <xdr:col>46</xdr:col>
      <xdr:colOff>38100</xdr:colOff>
      <xdr:row>39</xdr:row>
      <xdr:rowOff>135310</xdr:rowOff>
    </xdr:to>
    <xdr:sp macro="" textlink="">
      <xdr:nvSpPr>
        <xdr:cNvPr id="318" name="楕円 317"/>
        <xdr:cNvSpPr/>
      </xdr:nvSpPr>
      <xdr:spPr>
        <a:xfrm>
          <a:off x="8699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126437</xdr:rowOff>
    </xdr:from>
    <xdr:ext cx="313932" cy="259045"/>
    <xdr:sp macro="" textlink="">
      <xdr:nvSpPr>
        <xdr:cNvPr id="319" name="テキスト ボックス 318"/>
        <xdr:cNvSpPr txBox="1"/>
      </xdr:nvSpPr>
      <xdr:spPr>
        <a:xfrm>
          <a:off x="8593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33056</xdr:rowOff>
    </xdr:from>
    <xdr:to>
      <xdr:col>41</xdr:col>
      <xdr:colOff>101600</xdr:colOff>
      <xdr:row>39</xdr:row>
      <xdr:rowOff>134656</xdr:rowOff>
    </xdr:to>
    <xdr:sp macro="" textlink="">
      <xdr:nvSpPr>
        <xdr:cNvPr id="320" name="楕円 319"/>
        <xdr:cNvSpPr/>
      </xdr:nvSpPr>
      <xdr:spPr>
        <a:xfrm>
          <a:off x="7810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125783</xdr:rowOff>
    </xdr:from>
    <xdr:ext cx="313932" cy="259045"/>
    <xdr:sp macro="" textlink="">
      <xdr:nvSpPr>
        <xdr:cNvPr id="321" name="テキスト ボックス 320"/>
        <xdr:cNvSpPr txBox="1"/>
      </xdr:nvSpPr>
      <xdr:spPr>
        <a:xfrm>
          <a:off x="7704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31424</xdr:rowOff>
    </xdr:from>
    <xdr:to>
      <xdr:col>36</xdr:col>
      <xdr:colOff>165100</xdr:colOff>
      <xdr:row>39</xdr:row>
      <xdr:rowOff>133024</xdr:rowOff>
    </xdr:to>
    <xdr:sp macro="" textlink="">
      <xdr:nvSpPr>
        <xdr:cNvPr id="322" name="楕円 321"/>
        <xdr:cNvSpPr/>
      </xdr:nvSpPr>
      <xdr:spPr>
        <a:xfrm>
          <a:off x="6921500" y="6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124151</xdr:rowOff>
    </xdr:from>
    <xdr:ext cx="313932" cy="259045"/>
    <xdr:sp macro="" textlink="">
      <xdr:nvSpPr>
        <xdr:cNvPr id="323" name="テキスト ボックス 322"/>
        <xdr:cNvSpPr txBox="1"/>
      </xdr:nvSpPr>
      <xdr:spPr>
        <a:xfrm>
          <a:off x="6815333" y="6810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153359</xdr:rowOff>
    </xdr:from>
    <xdr:to>
      <xdr:col>55</xdr:col>
      <xdr:colOff>0</xdr:colOff>
      <xdr:row>57</xdr:row>
      <xdr:rowOff>167760</xdr:rowOff>
    </xdr:to>
    <xdr:cxnSp macro="">
      <xdr:nvCxnSpPr>
        <xdr:cNvPr id="352" name="直線コネクタ 351"/>
        <xdr:cNvCxnSpPr/>
      </xdr:nvCxnSpPr>
      <xdr:spPr>
        <a:xfrm flipV="1">
          <a:off x="9639300" y="9926009"/>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167760</xdr:rowOff>
    </xdr:from>
    <xdr:to>
      <xdr:col>50</xdr:col>
      <xdr:colOff>114300</xdr:colOff>
      <xdr:row>58</xdr:row>
      <xdr:rowOff>6388</xdr:rowOff>
    </xdr:to>
    <xdr:cxnSp macro="">
      <xdr:nvCxnSpPr>
        <xdr:cNvPr id="355" name="直線コネクタ 354"/>
        <xdr:cNvCxnSpPr/>
      </xdr:nvCxnSpPr>
      <xdr:spPr>
        <a:xfrm flipV="1">
          <a:off x="8750300" y="9940410"/>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6007</xdr:rowOff>
    </xdr:from>
    <xdr:to>
      <xdr:col>45</xdr:col>
      <xdr:colOff>177800</xdr:colOff>
      <xdr:row>58</xdr:row>
      <xdr:rowOff>6388</xdr:rowOff>
    </xdr:to>
    <xdr:cxnSp macro="">
      <xdr:nvCxnSpPr>
        <xdr:cNvPr id="358" name="直線コネクタ 357"/>
        <xdr:cNvCxnSpPr/>
      </xdr:nvCxnSpPr>
      <xdr:spPr>
        <a:xfrm>
          <a:off x="7861300" y="995010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143415</xdr:rowOff>
    </xdr:from>
    <xdr:to>
      <xdr:col>41</xdr:col>
      <xdr:colOff>50800</xdr:colOff>
      <xdr:row>58</xdr:row>
      <xdr:rowOff>6007</xdr:rowOff>
    </xdr:to>
    <xdr:cxnSp macro="">
      <xdr:nvCxnSpPr>
        <xdr:cNvPr id="361" name="直線コネクタ 360"/>
        <xdr:cNvCxnSpPr/>
      </xdr:nvCxnSpPr>
      <xdr:spPr>
        <a:xfrm>
          <a:off x="6972300" y="9916065"/>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64" name="フローチャート: 判断 363"/>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24871</xdr:rowOff>
    </xdr:from>
    <xdr:ext cx="534377" cy="259045"/>
    <xdr:sp macro="" textlink="">
      <xdr:nvSpPr>
        <xdr:cNvPr id="365" name="テキスト ボックス 364"/>
        <xdr:cNvSpPr txBox="1"/>
      </xdr:nvSpPr>
      <xdr:spPr>
        <a:xfrm>
          <a:off x="6705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102559</xdr:rowOff>
    </xdr:from>
    <xdr:to>
      <xdr:col>55</xdr:col>
      <xdr:colOff>50800</xdr:colOff>
      <xdr:row>58</xdr:row>
      <xdr:rowOff>32709</xdr:rowOff>
    </xdr:to>
    <xdr:sp macro="" textlink="">
      <xdr:nvSpPr>
        <xdr:cNvPr id="371" name="楕円 370"/>
        <xdr:cNvSpPr/>
      </xdr:nvSpPr>
      <xdr:spPr>
        <a:xfrm>
          <a:off x="10426700" y="98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80986</xdr:rowOff>
    </xdr:from>
    <xdr:ext cx="534377" cy="259045"/>
    <xdr:sp macro="" textlink="">
      <xdr:nvSpPr>
        <xdr:cNvPr id="372" name="農林水産業費該当値テキスト"/>
        <xdr:cNvSpPr txBox="1"/>
      </xdr:nvSpPr>
      <xdr:spPr>
        <a:xfrm>
          <a:off x="10528300" y="985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116960</xdr:rowOff>
    </xdr:from>
    <xdr:to>
      <xdr:col>50</xdr:col>
      <xdr:colOff>165100</xdr:colOff>
      <xdr:row>58</xdr:row>
      <xdr:rowOff>47110</xdr:rowOff>
    </xdr:to>
    <xdr:sp macro="" textlink="">
      <xdr:nvSpPr>
        <xdr:cNvPr id="373" name="楕円 372"/>
        <xdr:cNvSpPr/>
      </xdr:nvSpPr>
      <xdr:spPr>
        <a:xfrm>
          <a:off x="9588500" y="98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38237</xdr:rowOff>
    </xdr:from>
    <xdr:ext cx="534377" cy="259045"/>
    <xdr:sp macro="" textlink="">
      <xdr:nvSpPr>
        <xdr:cNvPr id="374" name="テキスト ボックス 373"/>
        <xdr:cNvSpPr txBox="1"/>
      </xdr:nvSpPr>
      <xdr:spPr>
        <a:xfrm>
          <a:off x="9372111" y="998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127038</xdr:rowOff>
    </xdr:from>
    <xdr:to>
      <xdr:col>46</xdr:col>
      <xdr:colOff>38100</xdr:colOff>
      <xdr:row>58</xdr:row>
      <xdr:rowOff>57188</xdr:rowOff>
    </xdr:to>
    <xdr:sp macro="" textlink="">
      <xdr:nvSpPr>
        <xdr:cNvPr id="375" name="楕円 374"/>
        <xdr:cNvSpPr/>
      </xdr:nvSpPr>
      <xdr:spPr>
        <a:xfrm>
          <a:off x="8699500" y="98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48315</xdr:rowOff>
    </xdr:from>
    <xdr:ext cx="534377" cy="259045"/>
    <xdr:sp macro="" textlink="">
      <xdr:nvSpPr>
        <xdr:cNvPr id="376" name="テキスト ボックス 375"/>
        <xdr:cNvSpPr txBox="1"/>
      </xdr:nvSpPr>
      <xdr:spPr>
        <a:xfrm>
          <a:off x="8483111" y="99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126657</xdr:rowOff>
    </xdr:from>
    <xdr:to>
      <xdr:col>41</xdr:col>
      <xdr:colOff>101600</xdr:colOff>
      <xdr:row>58</xdr:row>
      <xdr:rowOff>56807</xdr:rowOff>
    </xdr:to>
    <xdr:sp macro="" textlink="">
      <xdr:nvSpPr>
        <xdr:cNvPr id="377" name="楕円 376"/>
        <xdr:cNvSpPr/>
      </xdr:nvSpPr>
      <xdr:spPr>
        <a:xfrm>
          <a:off x="7810500" y="98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47934</xdr:rowOff>
    </xdr:from>
    <xdr:ext cx="534377" cy="259045"/>
    <xdr:sp macro="" textlink="">
      <xdr:nvSpPr>
        <xdr:cNvPr id="378" name="テキスト ボックス 377"/>
        <xdr:cNvSpPr txBox="1"/>
      </xdr:nvSpPr>
      <xdr:spPr>
        <a:xfrm>
          <a:off x="7594111" y="99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92615</xdr:rowOff>
    </xdr:from>
    <xdr:to>
      <xdr:col>36</xdr:col>
      <xdr:colOff>165100</xdr:colOff>
      <xdr:row>58</xdr:row>
      <xdr:rowOff>22765</xdr:rowOff>
    </xdr:to>
    <xdr:sp macro="" textlink="">
      <xdr:nvSpPr>
        <xdr:cNvPr id="379" name="楕円 378"/>
        <xdr:cNvSpPr/>
      </xdr:nvSpPr>
      <xdr:spPr>
        <a:xfrm>
          <a:off x="6921500" y="98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13892</xdr:rowOff>
    </xdr:from>
    <xdr:ext cx="534377" cy="259045"/>
    <xdr:sp macro="" textlink="">
      <xdr:nvSpPr>
        <xdr:cNvPr id="380" name="テキスト ボックス 379"/>
        <xdr:cNvSpPr txBox="1"/>
      </xdr:nvSpPr>
      <xdr:spPr>
        <a:xfrm>
          <a:off x="6705111" y="99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162465</xdr:rowOff>
    </xdr:from>
    <xdr:to>
      <xdr:col>55</xdr:col>
      <xdr:colOff>0</xdr:colOff>
      <xdr:row>77</xdr:row>
      <xdr:rowOff>108992</xdr:rowOff>
    </xdr:to>
    <xdr:cxnSp macro="">
      <xdr:nvCxnSpPr>
        <xdr:cNvPr id="409" name="直線コネクタ 408"/>
        <xdr:cNvCxnSpPr/>
      </xdr:nvCxnSpPr>
      <xdr:spPr>
        <a:xfrm>
          <a:off x="9639300" y="13192665"/>
          <a:ext cx="838200" cy="1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162465</xdr:rowOff>
    </xdr:from>
    <xdr:to>
      <xdr:col>50</xdr:col>
      <xdr:colOff>114300</xdr:colOff>
      <xdr:row>77</xdr:row>
      <xdr:rowOff>115239</xdr:rowOff>
    </xdr:to>
    <xdr:cxnSp macro="">
      <xdr:nvCxnSpPr>
        <xdr:cNvPr id="412" name="直線コネクタ 411"/>
        <xdr:cNvCxnSpPr/>
      </xdr:nvCxnSpPr>
      <xdr:spPr>
        <a:xfrm flipV="1">
          <a:off x="8750300" y="13192665"/>
          <a:ext cx="889000" cy="12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115239</xdr:rowOff>
    </xdr:from>
    <xdr:to>
      <xdr:col>45</xdr:col>
      <xdr:colOff>177800</xdr:colOff>
      <xdr:row>77</xdr:row>
      <xdr:rowOff>119850</xdr:rowOff>
    </xdr:to>
    <xdr:cxnSp macro="">
      <xdr:nvCxnSpPr>
        <xdr:cNvPr id="415" name="直線コネクタ 414"/>
        <xdr:cNvCxnSpPr/>
      </xdr:nvCxnSpPr>
      <xdr:spPr>
        <a:xfrm flipV="1">
          <a:off x="7861300" y="13316889"/>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119850</xdr:rowOff>
    </xdr:from>
    <xdr:to>
      <xdr:col>41</xdr:col>
      <xdr:colOff>50800</xdr:colOff>
      <xdr:row>78</xdr:row>
      <xdr:rowOff>22485</xdr:rowOff>
    </xdr:to>
    <xdr:cxnSp macro="">
      <xdr:nvCxnSpPr>
        <xdr:cNvPr id="418" name="直線コネクタ 417"/>
        <xdr:cNvCxnSpPr/>
      </xdr:nvCxnSpPr>
      <xdr:spPr>
        <a:xfrm flipV="1">
          <a:off x="6972300" y="13321500"/>
          <a:ext cx="889000" cy="7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21" name="フローチャート: 判断 420"/>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22" name="テキスト ボックス 421"/>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58192</xdr:rowOff>
    </xdr:from>
    <xdr:to>
      <xdr:col>55</xdr:col>
      <xdr:colOff>50800</xdr:colOff>
      <xdr:row>77</xdr:row>
      <xdr:rowOff>159792</xdr:rowOff>
    </xdr:to>
    <xdr:sp macro="" textlink="">
      <xdr:nvSpPr>
        <xdr:cNvPr id="428" name="楕円 427"/>
        <xdr:cNvSpPr/>
      </xdr:nvSpPr>
      <xdr:spPr>
        <a:xfrm>
          <a:off x="10426700" y="132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36619</xdr:rowOff>
    </xdr:from>
    <xdr:ext cx="534377" cy="259045"/>
    <xdr:sp macro="" textlink="">
      <xdr:nvSpPr>
        <xdr:cNvPr id="429" name="商工費該当値テキスト"/>
        <xdr:cNvSpPr txBox="1"/>
      </xdr:nvSpPr>
      <xdr:spPr>
        <a:xfrm>
          <a:off x="10528300" y="132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111665</xdr:rowOff>
    </xdr:from>
    <xdr:to>
      <xdr:col>50</xdr:col>
      <xdr:colOff>165100</xdr:colOff>
      <xdr:row>77</xdr:row>
      <xdr:rowOff>41815</xdr:rowOff>
    </xdr:to>
    <xdr:sp macro="" textlink="">
      <xdr:nvSpPr>
        <xdr:cNvPr id="430" name="楕円 429"/>
        <xdr:cNvSpPr/>
      </xdr:nvSpPr>
      <xdr:spPr>
        <a:xfrm>
          <a:off x="9588500" y="131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32942</xdr:rowOff>
    </xdr:from>
    <xdr:ext cx="534377" cy="259045"/>
    <xdr:sp macro="" textlink="">
      <xdr:nvSpPr>
        <xdr:cNvPr id="431" name="テキスト ボックス 430"/>
        <xdr:cNvSpPr txBox="1"/>
      </xdr:nvSpPr>
      <xdr:spPr>
        <a:xfrm>
          <a:off x="9372111" y="1323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64439</xdr:rowOff>
    </xdr:from>
    <xdr:to>
      <xdr:col>46</xdr:col>
      <xdr:colOff>38100</xdr:colOff>
      <xdr:row>77</xdr:row>
      <xdr:rowOff>166039</xdr:rowOff>
    </xdr:to>
    <xdr:sp macro="" textlink="">
      <xdr:nvSpPr>
        <xdr:cNvPr id="432" name="楕円 431"/>
        <xdr:cNvSpPr/>
      </xdr:nvSpPr>
      <xdr:spPr>
        <a:xfrm>
          <a:off x="8699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157166</xdr:rowOff>
    </xdr:from>
    <xdr:ext cx="534377" cy="259045"/>
    <xdr:sp macro="" textlink="">
      <xdr:nvSpPr>
        <xdr:cNvPr id="433" name="テキスト ボックス 432"/>
        <xdr:cNvSpPr txBox="1"/>
      </xdr:nvSpPr>
      <xdr:spPr>
        <a:xfrm>
          <a:off x="8483111" y="133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69050</xdr:rowOff>
    </xdr:from>
    <xdr:to>
      <xdr:col>41</xdr:col>
      <xdr:colOff>101600</xdr:colOff>
      <xdr:row>77</xdr:row>
      <xdr:rowOff>170650</xdr:rowOff>
    </xdr:to>
    <xdr:sp macro="" textlink="">
      <xdr:nvSpPr>
        <xdr:cNvPr id="434" name="楕円 433"/>
        <xdr:cNvSpPr/>
      </xdr:nvSpPr>
      <xdr:spPr>
        <a:xfrm>
          <a:off x="7810500" y="132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161777</xdr:rowOff>
    </xdr:from>
    <xdr:ext cx="534377" cy="259045"/>
    <xdr:sp macro="" textlink="">
      <xdr:nvSpPr>
        <xdr:cNvPr id="435" name="テキスト ボックス 434"/>
        <xdr:cNvSpPr txBox="1"/>
      </xdr:nvSpPr>
      <xdr:spPr>
        <a:xfrm>
          <a:off x="7594111" y="1336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143135</xdr:rowOff>
    </xdr:from>
    <xdr:to>
      <xdr:col>36</xdr:col>
      <xdr:colOff>165100</xdr:colOff>
      <xdr:row>78</xdr:row>
      <xdr:rowOff>73285</xdr:rowOff>
    </xdr:to>
    <xdr:sp macro="" textlink="">
      <xdr:nvSpPr>
        <xdr:cNvPr id="436" name="楕円 435"/>
        <xdr:cNvSpPr/>
      </xdr:nvSpPr>
      <xdr:spPr>
        <a:xfrm>
          <a:off x="6921500" y="13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64412</xdr:rowOff>
    </xdr:from>
    <xdr:ext cx="534377" cy="259045"/>
    <xdr:sp macro="" textlink="">
      <xdr:nvSpPr>
        <xdr:cNvPr id="437" name="テキスト ボックス 436"/>
        <xdr:cNvSpPr txBox="1"/>
      </xdr:nvSpPr>
      <xdr:spPr>
        <a:xfrm>
          <a:off x="6705111" y="134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6731</xdr:rowOff>
    </xdr:from>
    <xdr:to>
      <xdr:col>55</xdr:col>
      <xdr:colOff>0</xdr:colOff>
      <xdr:row>98</xdr:row>
      <xdr:rowOff>153899</xdr:rowOff>
    </xdr:to>
    <xdr:cxnSp macro="">
      <xdr:nvCxnSpPr>
        <xdr:cNvPr id="467" name="直線コネクタ 466"/>
        <xdr:cNvCxnSpPr/>
      </xdr:nvCxnSpPr>
      <xdr:spPr>
        <a:xfrm flipV="1">
          <a:off x="9639300" y="16808831"/>
          <a:ext cx="838200" cy="1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46862</xdr:rowOff>
    </xdr:from>
    <xdr:to>
      <xdr:col>50</xdr:col>
      <xdr:colOff>114300</xdr:colOff>
      <xdr:row>98</xdr:row>
      <xdr:rowOff>153899</xdr:rowOff>
    </xdr:to>
    <xdr:cxnSp macro="">
      <xdr:nvCxnSpPr>
        <xdr:cNvPr id="470" name="直線コネクタ 469"/>
        <xdr:cNvCxnSpPr/>
      </xdr:nvCxnSpPr>
      <xdr:spPr>
        <a:xfrm>
          <a:off x="8750300" y="16848962"/>
          <a:ext cx="889000" cy="10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46862</xdr:rowOff>
    </xdr:from>
    <xdr:to>
      <xdr:col>45</xdr:col>
      <xdr:colOff>177800</xdr:colOff>
      <xdr:row>98</xdr:row>
      <xdr:rowOff>52960</xdr:rowOff>
    </xdr:to>
    <xdr:cxnSp macro="">
      <xdr:nvCxnSpPr>
        <xdr:cNvPr id="473" name="直線コネクタ 472"/>
        <xdr:cNvCxnSpPr/>
      </xdr:nvCxnSpPr>
      <xdr:spPr>
        <a:xfrm flipV="1">
          <a:off x="7861300" y="16848962"/>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52960</xdr:rowOff>
    </xdr:from>
    <xdr:to>
      <xdr:col>41</xdr:col>
      <xdr:colOff>50800</xdr:colOff>
      <xdr:row>98</xdr:row>
      <xdr:rowOff>162813</xdr:rowOff>
    </xdr:to>
    <xdr:cxnSp macro="">
      <xdr:nvCxnSpPr>
        <xdr:cNvPr id="476" name="直線コネクタ 475"/>
        <xdr:cNvCxnSpPr/>
      </xdr:nvCxnSpPr>
      <xdr:spPr>
        <a:xfrm flipV="1">
          <a:off x="6972300" y="16855060"/>
          <a:ext cx="889000" cy="10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158890</xdr:rowOff>
    </xdr:from>
    <xdr:to>
      <xdr:col>36</xdr:col>
      <xdr:colOff>165100</xdr:colOff>
      <xdr:row>98</xdr:row>
      <xdr:rowOff>89040</xdr:rowOff>
    </xdr:to>
    <xdr:sp macro="" textlink="">
      <xdr:nvSpPr>
        <xdr:cNvPr id="479" name="フローチャート: 判断 478"/>
        <xdr:cNvSpPr/>
      </xdr:nvSpPr>
      <xdr:spPr>
        <a:xfrm>
          <a:off x="6921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105567</xdr:rowOff>
    </xdr:from>
    <xdr:ext cx="534377" cy="259045"/>
    <xdr:sp macro="" textlink="">
      <xdr:nvSpPr>
        <xdr:cNvPr id="480" name="テキスト ボックス 479"/>
        <xdr:cNvSpPr txBox="1"/>
      </xdr:nvSpPr>
      <xdr:spPr>
        <a:xfrm>
          <a:off x="6705111" y="165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127381</xdr:rowOff>
    </xdr:from>
    <xdr:to>
      <xdr:col>55</xdr:col>
      <xdr:colOff>50800</xdr:colOff>
      <xdr:row>98</xdr:row>
      <xdr:rowOff>57531</xdr:rowOff>
    </xdr:to>
    <xdr:sp macro="" textlink="">
      <xdr:nvSpPr>
        <xdr:cNvPr id="486" name="楕円 485"/>
        <xdr:cNvSpPr/>
      </xdr:nvSpPr>
      <xdr:spPr>
        <a:xfrm>
          <a:off x="10426700" y="167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105808</xdr:rowOff>
    </xdr:from>
    <xdr:ext cx="534377" cy="259045"/>
    <xdr:sp macro="" textlink="">
      <xdr:nvSpPr>
        <xdr:cNvPr id="487" name="土木費該当値テキスト"/>
        <xdr:cNvSpPr txBox="1"/>
      </xdr:nvSpPr>
      <xdr:spPr>
        <a:xfrm>
          <a:off x="10528300" y="167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103099</xdr:rowOff>
    </xdr:from>
    <xdr:to>
      <xdr:col>50</xdr:col>
      <xdr:colOff>165100</xdr:colOff>
      <xdr:row>99</xdr:row>
      <xdr:rowOff>33249</xdr:rowOff>
    </xdr:to>
    <xdr:sp macro="" textlink="">
      <xdr:nvSpPr>
        <xdr:cNvPr id="488" name="楕円 487"/>
        <xdr:cNvSpPr/>
      </xdr:nvSpPr>
      <xdr:spPr>
        <a:xfrm>
          <a:off x="9588500" y="169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24376</xdr:rowOff>
    </xdr:from>
    <xdr:ext cx="534377" cy="259045"/>
    <xdr:sp macro="" textlink="">
      <xdr:nvSpPr>
        <xdr:cNvPr id="489" name="テキスト ボックス 488"/>
        <xdr:cNvSpPr txBox="1"/>
      </xdr:nvSpPr>
      <xdr:spPr>
        <a:xfrm>
          <a:off x="9372111" y="169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167512</xdr:rowOff>
    </xdr:from>
    <xdr:to>
      <xdr:col>46</xdr:col>
      <xdr:colOff>38100</xdr:colOff>
      <xdr:row>98</xdr:row>
      <xdr:rowOff>97662</xdr:rowOff>
    </xdr:to>
    <xdr:sp macro="" textlink="">
      <xdr:nvSpPr>
        <xdr:cNvPr id="490" name="楕円 489"/>
        <xdr:cNvSpPr/>
      </xdr:nvSpPr>
      <xdr:spPr>
        <a:xfrm>
          <a:off x="8699500" y="167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88789</xdr:rowOff>
    </xdr:from>
    <xdr:ext cx="534377" cy="259045"/>
    <xdr:sp macro="" textlink="">
      <xdr:nvSpPr>
        <xdr:cNvPr id="491" name="テキスト ボックス 490"/>
        <xdr:cNvSpPr txBox="1"/>
      </xdr:nvSpPr>
      <xdr:spPr>
        <a:xfrm>
          <a:off x="8483111" y="168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2160</xdr:rowOff>
    </xdr:from>
    <xdr:to>
      <xdr:col>41</xdr:col>
      <xdr:colOff>101600</xdr:colOff>
      <xdr:row>98</xdr:row>
      <xdr:rowOff>103760</xdr:rowOff>
    </xdr:to>
    <xdr:sp macro="" textlink="">
      <xdr:nvSpPr>
        <xdr:cNvPr id="492" name="楕円 491"/>
        <xdr:cNvSpPr/>
      </xdr:nvSpPr>
      <xdr:spPr>
        <a:xfrm>
          <a:off x="7810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94887</xdr:rowOff>
    </xdr:from>
    <xdr:ext cx="534377" cy="259045"/>
    <xdr:sp macro="" textlink="">
      <xdr:nvSpPr>
        <xdr:cNvPr id="493" name="テキスト ボックス 492"/>
        <xdr:cNvSpPr txBox="1"/>
      </xdr:nvSpPr>
      <xdr:spPr>
        <a:xfrm>
          <a:off x="7594111" y="168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112013</xdr:rowOff>
    </xdr:from>
    <xdr:to>
      <xdr:col>36</xdr:col>
      <xdr:colOff>165100</xdr:colOff>
      <xdr:row>99</xdr:row>
      <xdr:rowOff>42163</xdr:rowOff>
    </xdr:to>
    <xdr:sp macro="" textlink="">
      <xdr:nvSpPr>
        <xdr:cNvPr id="494" name="楕円 493"/>
        <xdr:cNvSpPr/>
      </xdr:nvSpPr>
      <xdr:spPr>
        <a:xfrm>
          <a:off x="6921500" y="169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33290</xdr:rowOff>
    </xdr:from>
    <xdr:ext cx="534377" cy="259045"/>
    <xdr:sp macro="" textlink="">
      <xdr:nvSpPr>
        <xdr:cNvPr id="495" name="テキスト ボックス 494"/>
        <xdr:cNvSpPr txBox="1"/>
      </xdr:nvSpPr>
      <xdr:spPr>
        <a:xfrm>
          <a:off x="6705111" y="170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63936</xdr:rowOff>
    </xdr:from>
    <xdr:to>
      <xdr:col>85</xdr:col>
      <xdr:colOff>127000</xdr:colOff>
      <xdr:row>38</xdr:row>
      <xdr:rowOff>69193</xdr:rowOff>
    </xdr:to>
    <xdr:cxnSp macro="">
      <xdr:nvCxnSpPr>
        <xdr:cNvPr id="526" name="直線コネクタ 525"/>
        <xdr:cNvCxnSpPr/>
      </xdr:nvCxnSpPr>
      <xdr:spPr>
        <a:xfrm flipV="1">
          <a:off x="15481300" y="6579036"/>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69193</xdr:rowOff>
    </xdr:from>
    <xdr:to>
      <xdr:col>81</xdr:col>
      <xdr:colOff>50800</xdr:colOff>
      <xdr:row>38</xdr:row>
      <xdr:rowOff>76280</xdr:rowOff>
    </xdr:to>
    <xdr:cxnSp macro="">
      <xdr:nvCxnSpPr>
        <xdr:cNvPr id="529" name="直線コネクタ 528"/>
        <xdr:cNvCxnSpPr/>
      </xdr:nvCxnSpPr>
      <xdr:spPr>
        <a:xfrm flipV="1">
          <a:off x="14592300" y="658429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5707</xdr:rowOff>
    </xdr:from>
    <xdr:to>
      <xdr:col>76</xdr:col>
      <xdr:colOff>114300</xdr:colOff>
      <xdr:row>38</xdr:row>
      <xdr:rowOff>76280</xdr:rowOff>
    </xdr:to>
    <xdr:cxnSp macro="">
      <xdr:nvCxnSpPr>
        <xdr:cNvPr id="532" name="直線コネクタ 531"/>
        <xdr:cNvCxnSpPr/>
      </xdr:nvCxnSpPr>
      <xdr:spPr>
        <a:xfrm>
          <a:off x="13703300" y="6520807"/>
          <a:ext cx="889000" cy="7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168308</xdr:rowOff>
    </xdr:from>
    <xdr:to>
      <xdr:col>71</xdr:col>
      <xdr:colOff>177800</xdr:colOff>
      <xdr:row>38</xdr:row>
      <xdr:rowOff>5707</xdr:rowOff>
    </xdr:to>
    <xdr:cxnSp macro="">
      <xdr:nvCxnSpPr>
        <xdr:cNvPr id="535" name="直線コネクタ 534"/>
        <xdr:cNvCxnSpPr/>
      </xdr:nvCxnSpPr>
      <xdr:spPr>
        <a:xfrm>
          <a:off x="12814300" y="6511958"/>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37922</xdr:rowOff>
    </xdr:from>
    <xdr:to>
      <xdr:col>67</xdr:col>
      <xdr:colOff>101600</xdr:colOff>
      <xdr:row>38</xdr:row>
      <xdr:rowOff>139522</xdr:rowOff>
    </xdr:to>
    <xdr:sp macro="" textlink="">
      <xdr:nvSpPr>
        <xdr:cNvPr id="538" name="フローチャート: 判断 537"/>
        <xdr:cNvSpPr/>
      </xdr:nvSpPr>
      <xdr:spPr>
        <a:xfrm>
          <a:off x="12763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130649</xdr:rowOff>
    </xdr:from>
    <xdr:ext cx="534377" cy="259045"/>
    <xdr:sp macro="" textlink="">
      <xdr:nvSpPr>
        <xdr:cNvPr id="539" name="テキスト ボックス 538"/>
        <xdr:cNvSpPr txBox="1"/>
      </xdr:nvSpPr>
      <xdr:spPr>
        <a:xfrm>
          <a:off x="12547111"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13136</xdr:rowOff>
    </xdr:from>
    <xdr:to>
      <xdr:col>85</xdr:col>
      <xdr:colOff>177800</xdr:colOff>
      <xdr:row>38</xdr:row>
      <xdr:rowOff>114736</xdr:rowOff>
    </xdr:to>
    <xdr:sp macro="" textlink="">
      <xdr:nvSpPr>
        <xdr:cNvPr id="545" name="楕円 544"/>
        <xdr:cNvSpPr/>
      </xdr:nvSpPr>
      <xdr:spPr>
        <a:xfrm>
          <a:off x="16268700" y="6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18393</xdr:rowOff>
    </xdr:from>
    <xdr:to>
      <xdr:col>81</xdr:col>
      <xdr:colOff>101600</xdr:colOff>
      <xdr:row>38</xdr:row>
      <xdr:rowOff>119993</xdr:rowOff>
    </xdr:to>
    <xdr:sp macro="" textlink="">
      <xdr:nvSpPr>
        <xdr:cNvPr id="547" name="楕円 546"/>
        <xdr:cNvSpPr/>
      </xdr:nvSpPr>
      <xdr:spPr>
        <a:xfrm>
          <a:off x="15430500" y="65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111120</xdr:rowOff>
    </xdr:from>
    <xdr:ext cx="534377" cy="259045"/>
    <xdr:sp macro="" textlink="">
      <xdr:nvSpPr>
        <xdr:cNvPr id="548" name="テキスト ボックス 547"/>
        <xdr:cNvSpPr txBox="1"/>
      </xdr:nvSpPr>
      <xdr:spPr>
        <a:xfrm>
          <a:off x="15214111" y="66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25480</xdr:rowOff>
    </xdr:from>
    <xdr:to>
      <xdr:col>76</xdr:col>
      <xdr:colOff>165100</xdr:colOff>
      <xdr:row>38</xdr:row>
      <xdr:rowOff>127080</xdr:rowOff>
    </xdr:to>
    <xdr:sp macro="" textlink="">
      <xdr:nvSpPr>
        <xdr:cNvPr id="549" name="楕円 548"/>
        <xdr:cNvSpPr/>
      </xdr:nvSpPr>
      <xdr:spPr>
        <a:xfrm>
          <a:off x="14541500" y="65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118207</xdr:rowOff>
    </xdr:from>
    <xdr:ext cx="534377" cy="259045"/>
    <xdr:sp macro="" textlink="">
      <xdr:nvSpPr>
        <xdr:cNvPr id="550" name="テキスト ボックス 549"/>
        <xdr:cNvSpPr txBox="1"/>
      </xdr:nvSpPr>
      <xdr:spPr>
        <a:xfrm>
          <a:off x="14325111" y="66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126358</xdr:rowOff>
    </xdr:from>
    <xdr:to>
      <xdr:col>72</xdr:col>
      <xdr:colOff>38100</xdr:colOff>
      <xdr:row>38</xdr:row>
      <xdr:rowOff>56508</xdr:rowOff>
    </xdr:to>
    <xdr:sp macro="" textlink="">
      <xdr:nvSpPr>
        <xdr:cNvPr id="551" name="楕円 550"/>
        <xdr:cNvSpPr/>
      </xdr:nvSpPr>
      <xdr:spPr>
        <a:xfrm>
          <a:off x="13652500" y="64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73035</xdr:rowOff>
    </xdr:from>
    <xdr:ext cx="534377" cy="259045"/>
    <xdr:sp macro="" textlink="">
      <xdr:nvSpPr>
        <xdr:cNvPr id="552" name="テキスト ボックス 551"/>
        <xdr:cNvSpPr txBox="1"/>
      </xdr:nvSpPr>
      <xdr:spPr>
        <a:xfrm>
          <a:off x="13436111" y="62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117508</xdr:rowOff>
    </xdr:from>
    <xdr:to>
      <xdr:col>67</xdr:col>
      <xdr:colOff>101600</xdr:colOff>
      <xdr:row>38</xdr:row>
      <xdr:rowOff>47658</xdr:rowOff>
    </xdr:to>
    <xdr:sp macro="" textlink="">
      <xdr:nvSpPr>
        <xdr:cNvPr id="553" name="楕円 552"/>
        <xdr:cNvSpPr/>
      </xdr:nvSpPr>
      <xdr:spPr>
        <a:xfrm>
          <a:off x="12763500" y="64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64185</xdr:rowOff>
    </xdr:from>
    <xdr:ext cx="534377" cy="259045"/>
    <xdr:sp macro="" textlink="">
      <xdr:nvSpPr>
        <xdr:cNvPr id="554" name="テキスト ボックス 553"/>
        <xdr:cNvSpPr txBox="1"/>
      </xdr:nvSpPr>
      <xdr:spPr>
        <a:xfrm>
          <a:off x="12547111" y="623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23321</xdr:rowOff>
    </xdr:from>
    <xdr:to>
      <xdr:col>85</xdr:col>
      <xdr:colOff>127000</xdr:colOff>
      <xdr:row>58</xdr:row>
      <xdr:rowOff>70707</xdr:rowOff>
    </xdr:to>
    <xdr:cxnSp macro="">
      <xdr:nvCxnSpPr>
        <xdr:cNvPr id="586" name="直線コネクタ 585"/>
        <xdr:cNvCxnSpPr/>
      </xdr:nvCxnSpPr>
      <xdr:spPr>
        <a:xfrm flipV="1">
          <a:off x="15481300" y="9967421"/>
          <a:ext cx="838200" cy="4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104648</xdr:rowOff>
    </xdr:from>
    <xdr:to>
      <xdr:col>81</xdr:col>
      <xdr:colOff>50800</xdr:colOff>
      <xdr:row>58</xdr:row>
      <xdr:rowOff>70707</xdr:rowOff>
    </xdr:to>
    <xdr:cxnSp macro="">
      <xdr:nvCxnSpPr>
        <xdr:cNvPr id="589" name="直線コネクタ 588"/>
        <xdr:cNvCxnSpPr/>
      </xdr:nvCxnSpPr>
      <xdr:spPr>
        <a:xfrm>
          <a:off x="14592300" y="9362948"/>
          <a:ext cx="889000" cy="6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104648</xdr:rowOff>
    </xdr:from>
    <xdr:to>
      <xdr:col>76</xdr:col>
      <xdr:colOff>114300</xdr:colOff>
      <xdr:row>55</xdr:row>
      <xdr:rowOff>113411</xdr:rowOff>
    </xdr:to>
    <xdr:cxnSp macro="">
      <xdr:nvCxnSpPr>
        <xdr:cNvPr id="592" name="直線コネクタ 591"/>
        <xdr:cNvCxnSpPr/>
      </xdr:nvCxnSpPr>
      <xdr:spPr>
        <a:xfrm flipV="1">
          <a:off x="13703300" y="9362948"/>
          <a:ext cx="889000" cy="1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113411</xdr:rowOff>
    </xdr:from>
    <xdr:to>
      <xdr:col>71</xdr:col>
      <xdr:colOff>177800</xdr:colOff>
      <xdr:row>58</xdr:row>
      <xdr:rowOff>43590</xdr:rowOff>
    </xdr:to>
    <xdr:cxnSp macro="">
      <xdr:nvCxnSpPr>
        <xdr:cNvPr id="595" name="直線コネクタ 594"/>
        <xdr:cNvCxnSpPr/>
      </xdr:nvCxnSpPr>
      <xdr:spPr>
        <a:xfrm flipV="1">
          <a:off x="12814300" y="9543161"/>
          <a:ext cx="889000" cy="44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134838</xdr:rowOff>
    </xdr:from>
    <xdr:to>
      <xdr:col>67</xdr:col>
      <xdr:colOff>101600</xdr:colOff>
      <xdr:row>58</xdr:row>
      <xdr:rowOff>64988</xdr:rowOff>
    </xdr:to>
    <xdr:sp macro="" textlink="">
      <xdr:nvSpPr>
        <xdr:cNvPr id="598" name="フローチャート: 判断 597"/>
        <xdr:cNvSpPr/>
      </xdr:nvSpPr>
      <xdr:spPr>
        <a:xfrm>
          <a:off x="12763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81515</xdr:rowOff>
    </xdr:from>
    <xdr:ext cx="534377" cy="259045"/>
    <xdr:sp macro="" textlink="">
      <xdr:nvSpPr>
        <xdr:cNvPr id="599" name="テキスト ボックス 598"/>
        <xdr:cNvSpPr txBox="1"/>
      </xdr:nvSpPr>
      <xdr:spPr>
        <a:xfrm>
          <a:off x="12547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143971</xdr:rowOff>
    </xdr:from>
    <xdr:to>
      <xdr:col>85</xdr:col>
      <xdr:colOff>177800</xdr:colOff>
      <xdr:row>58</xdr:row>
      <xdr:rowOff>74121</xdr:rowOff>
    </xdr:to>
    <xdr:sp macro="" textlink="">
      <xdr:nvSpPr>
        <xdr:cNvPr id="605" name="楕円 604"/>
        <xdr:cNvSpPr/>
      </xdr:nvSpPr>
      <xdr:spPr>
        <a:xfrm>
          <a:off x="16268700" y="99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122398</xdr:rowOff>
    </xdr:from>
    <xdr:ext cx="534377" cy="259045"/>
    <xdr:sp macro="" textlink="">
      <xdr:nvSpPr>
        <xdr:cNvPr id="606" name="教育費該当値テキスト"/>
        <xdr:cNvSpPr txBox="1"/>
      </xdr:nvSpPr>
      <xdr:spPr>
        <a:xfrm>
          <a:off x="16370300" y="989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19907</xdr:rowOff>
    </xdr:from>
    <xdr:to>
      <xdr:col>81</xdr:col>
      <xdr:colOff>101600</xdr:colOff>
      <xdr:row>58</xdr:row>
      <xdr:rowOff>121507</xdr:rowOff>
    </xdr:to>
    <xdr:sp macro="" textlink="">
      <xdr:nvSpPr>
        <xdr:cNvPr id="607" name="楕円 606"/>
        <xdr:cNvSpPr/>
      </xdr:nvSpPr>
      <xdr:spPr>
        <a:xfrm>
          <a:off x="15430500" y="99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112634</xdr:rowOff>
    </xdr:from>
    <xdr:ext cx="534377" cy="259045"/>
    <xdr:sp macro="" textlink="">
      <xdr:nvSpPr>
        <xdr:cNvPr id="608" name="テキスト ボックス 607"/>
        <xdr:cNvSpPr txBox="1"/>
      </xdr:nvSpPr>
      <xdr:spPr>
        <a:xfrm>
          <a:off x="15214111" y="1005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53848</xdr:rowOff>
    </xdr:from>
    <xdr:to>
      <xdr:col>76</xdr:col>
      <xdr:colOff>165100</xdr:colOff>
      <xdr:row>54</xdr:row>
      <xdr:rowOff>155448</xdr:rowOff>
    </xdr:to>
    <xdr:sp macro="" textlink="">
      <xdr:nvSpPr>
        <xdr:cNvPr id="609" name="楕円 608"/>
        <xdr:cNvSpPr/>
      </xdr:nvSpPr>
      <xdr:spPr>
        <a:xfrm>
          <a:off x="14541500" y="93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525</xdr:rowOff>
    </xdr:from>
    <xdr:ext cx="599010" cy="259045"/>
    <xdr:sp macro="" textlink="">
      <xdr:nvSpPr>
        <xdr:cNvPr id="610" name="テキスト ボックス 609"/>
        <xdr:cNvSpPr txBox="1"/>
      </xdr:nvSpPr>
      <xdr:spPr>
        <a:xfrm>
          <a:off x="14292795" y="90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62611</xdr:rowOff>
    </xdr:from>
    <xdr:to>
      <xdr:col>72</xdr:col>
      <xdr:colOff>38100</xdr:colOff>
      <xdr:row>55</xdr:row>
      <xdr:rowOff>164211</xdr:rowOff>
    </xdr:to>
    <xdr:sp macro="" textlink="">
      <xdr:nvSpPr>
        <xdr:cNvPr id="611" name="楕円 610"/>
        <xdr:cNvSpPr/>
      </xdr:nvSpPr>
      <xdr:spPr>
        <a:xfrm>
          <a:off x="13652500" y="94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9288</xdr:rowOff>
    </xdr:from>
    <xdr:ext cx="534377" cy="259045"/>
    <xdr:sp macro="" textlink="">
      <xdr:nvSpPr>
        <xdr:cNvPr id="612" name="テキスト ボックス 611"/>
        <xdr:cNvSpPr txBox="1"/>
      </xdr:nvSpPr>
      <xdr:spPr>
        <a:xfrm>
          <a:off x="13436111" y="92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164240</xdr:rowOff>
    </xdr:from>
    <xdr:to>
      <xdr:col>67</xdr:col>
      <xdr:colOff>101600</xdr:colOff>
      <xdr:row>58</xdr:row>
      <xdr:rowOff>94390</xdr:rowOff>
    </xdr:to>
    <xdr:sp macro="" textlink="">
      <xdr:nvSpPr>
        <xdr:cNvPr id="613" name="楕円 612"/>
        <xdr:cNvSpPr/>
      </xdr:nvSpPr>
      <xdr:spPr>
        <a:xfrm>
          <a:off x="12763500" y="99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85517</xdr:rowOff>
    </xdr:from>
    <xdr:ext cx="534377" cy="259045"/>
    <xdr:sp macro="" textlink="">
      <xdr:nvSpPr>
        <xdr:cNvPr id="614" name="テキスト ボックス 613"/>
        <xdr:cNvSpPr txBox="1"/>
      </xdr:nvSpPr>
      <xdr:spPr>
        <a:xfrm>
          <a:off x="12547111" y="100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23076</xdr:rowOff>
    </xdr:from>
    <xdr:to>
      <xdr:col>85</xdr:col>
      <xdr:colOff>127000</xdr:colOff>
      <xdr:row>79</xdr:row>
      <xdr:rowOff>39002</xdr:rowOff>
    </xdr:to>
    <xdr:cxnSp macro="">
      <xdr:nvCxnSpPr>
        <xdr:cNvPr id="643" name="直線コネクタ 642"/>
        <xdr:cNvCxnSpPr/>
      </xdr:nvCxnSpPr>
      <xdr:spPr>
        <a:xfrm>
          <a:off x="15481300" y="13567626"/>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23076</xdr:rowOff>
    </xdr:from>
    <xdr:to>
      <xdr:col>81</xdr:col>
      <xdr:colOff>50800</xdr:colOff>
      <xdr:row>79</xdr:row>
      <xdr:rowOff>44450</xdr:rowOff>
    </xdr:to>
    <xdr:cxnSp macro="">
      <xdr:nvCxnSpPr>
        <xdr:cNvPr id="646" name="直線コネクタ 645"/>
        <xdr:cNvCxnSpPr/>
      </xdr:nvCxnSpPr>
      <xdr:spPr>
        <a:xfrm flipV="1">
          <a:off x="14592300" y="13567626"/>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23152</xdr:rowOff>
    </xdr:from>
    <xdr:to>
      <xdr:col>71</xdr:col>
      <xdr:colOff>177800</xdr:colOff>
      <xdr:row>79</xdr:row>
      <xdr:rowOff>44450</xdr:rowOff>
    </xdr:to>
    <xdr:cxnSp macro="">
      <xdr:nvCxnSpPr>
        <xdr:cNvPr id="652" name="直線コネクタ 651"/>
        <xdr:cNvCxnSpPr/>
      </xdr:nvCxnSpPr>
      <xdr:spPr>
        <a:xfrm>
          <a:off x="12814300" y="13567702"/>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38075</xdr:rowOff>
    </xdr:from>
    <xdr:to>
      <xdr:col>67</xdr:col>
      <xdr:colOff>101600</xdr:colOff>
      <xdr:row>78</xdr:row>
      <xdr:rowOff>139675</xdr:rowOff>
    </xdr:to>
    <xdr:sp macro="" textlink="">
      <xdr:nvSpPr>
        <xdr:cNvPr id="655" name="フローチャート: 判断 654"/>
        <xdr:cNvSpPr/>
      </xdr:nvSpPr>
      <xdr:spPr>
        <a:xfrm>
          <a:off x="12763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156202</xdr:rowOff>
    </xdr:from>
    <xdr:ext cx="469744" cy="259045"/>
    <xdr:sp macro="" textlink="">
      <xdr:nvSpPr>
        <xdr:cNvPr id="656" name="テキスト ボックス 655"/>
        <xdr:cNvSpPr txBox="1"/>
      </xdr:nvSpPr>
      <xdr:spPr>
        <a:xfrm>
          <a:off x="12579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159652</xdr:rowOff>
    </xdr:from>
    <xdr:to>
      <xdr:col>85</xdr:col>
      <xdr:colOff>177800</xdr:colOff>
      <xdr:row>79</xdr:row>
      <xdr:rowOff>89802</xdr:rowOff>
    </xdr:to>
    <xdr:sp macro="" textlink="">
      <xdr:nvSpPr>
        <xdr:cNvPr id="662" name="楕円 661"/>
        <xdr:cNvSpPr/>
      </xdr:nvSpPr>
      <xdr:spPr>
        <a:xfrm>
          <a:off x="16268700" y="135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74579</xdr:rowOff>
    </xdr:from>
    <xdr:ext cx="378565" cy="259045"/>
    <xdr:sp macro="" textlink="">
      <xdr:nvSpPr>
        <xdr:cNvPr id="663" name="災害復旧費該当値テキスト"/>
        <xdr:cNvSpPr txBox="1"/>
      </xdr:nvSpPr>
      <xdr:spPr>
        <a:xfrm>
          <a:off x="16370300" y="13447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143726</xdr:rowOff>
    </xdr:from>
    <xdr:to>
      <xdr:col>81</xdr:col>
      <xdr:colOff>101600</xdr:colOff>
      <xdr:row>79</xdr:row>
      <xdr:rowOff>73876</xdr:rowOff>
    </xdr:to>
    <xdr:sp macro="" textlink="">
      <xdr:nvSpPr>
        <xdr:cNvPr id="664" name="楕円 663"/>
        <xdr:cNvSpPr/>
      </xdr:nvSpPr>
      <xdr:spPr>
        <a:xfrm>
          <a:off x="154305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65003</xdr:rowOff>
    </xdr:from>
    <xdr:ext cx="378565" cy="259045"/>
    <xdr:sp macro="" textlink="">
      <xdr:nvSpPr>
        <xdr:cNvPr id="665" name="テキスト ボックス 664"/>
        <xdr:cNvSpPr txBox="1"/>
      </xdr:nvSpPr>
      <xdr:spPr>
        <a:xfrm>
          <a:off x="15292017" y="1360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143802</xdr:rowOff>
    </xdr:from>
    <xdr:to>
      <xdr:col>67</xdr:col>
      <xdr:colOff>101600</xdr:colOff>
      <xdr:row>79</xdr:row>
      <xdr:rowOff>73952</xdr:rowOff>
    </xdr:to>
    <xdr:sp macro="" textlink="">
      <xdr:nvSpPr>
        <xdr:cNvPr id="670" name="楕円 669"/>
        <xdr:cNvSpPr/>
      </xdr:nvSpPr>
      <xdr:spPr>
        <a:xfrm>
          <a:off x="12763500" y="135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65079</xdr:rowOff>
    </xdr:from>
    <xdr:ext cx="378565" cy="259045"/>
    <xdr:sp macro="" textlink="">
      <xdr:nvSpPr>
        <xdr:cNvPr id="671" name="テキスト ボックス 670"/>
        <xdr:cNvSpPr txBox="1"/>
      </xdr:nvSpPr>
      <xdr:spPr>
        <a:xfrm>
          <a:off x="12625017" y="13609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140869</xdr:rowOff>
    </xdr:from>
    <xdr:to>
      <xdr:col>85</xdr:col>
      <xdr:colOff>127000</xdr:colOff>
      <xdr:row>96</xdr:row>
      <xdr:rowOff>158801</xdr:rowOff>
    </xdr:to>
    <xdr:cxnSp macro="">
      <xdr:nvCxnSpPr>
        <xdr:cNvPr id="700" name="直線コネクタ 699"/>
        <xdr:cNvCxnSpPr/>
      </xdr:nvCxnSpPr>
      <xdr:spPr>
        <a:xfrm flipV="1">
          <a:off x="15481300" y="16600069"/>
          <a:ext cx="8382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158801</xdr:rowOff>
    </xdr:from>
    <xdr:to>
      <xdr:col>81</xdr:col>
      <xdr:colOff>50800</xdr:colOff>
      <xdr:row>97</xdr:row>
      <xdr:rowOff>19634</xdr:rowOff>
    </xdr:to>
    <xdr:cxnSp macro="">
      <xdr:nvCxnSpPr>
        <xdr:cNvPr id="703" name="直線コネクタ 702"/>
        <xdr:cNvCxnSpPr/>
      </xdr:nvCxnSpPr>
      <xdr:spPr>
        <a:xfrm flipV="1">
          <a:off x="14592300" y="16618001"/>
          <a:ext cx="8890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19634</xdr:rowOff>
    </xdr:from>
    <xdr:to>
      <xdr:col>76</xdr:col>
      <xdr:colOff>114300</xdr:colOff>
      <xdr:row>97</xdr:row>
      <xdr:rowOff>44577</xdr:rowOff>
    </xdr:to>
    <xdr:cxnSp macro="">
      <xdr:nvCxnSpPr>
        <xdr:cNvPr id="706" name="直線コネクタ 705"/>
        <xdr:cNvCxnSpPr/>
      </xdr:nvCxnSpPr>
      <xdr:spPr>
        <a:xfrm flipV="1">
          <a:off x="13703300" y="16650284"/>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44577</xdr:rowOff>
    </xdr:from>
    <xdr:to>
      <xdr:col>71</xdr:col>
      <xdr:colOff>177800</xdr:colOff>
      <xdr:row>97</xdr:row>
      <xdr:rowOff>50367</xdr:rowOff>
    </xdr:to>
    <xdr:cxnSp macro="">
      <xdr:nvCxnSpPr>
        <xdr:cNvPr id="709" name="直線コネクタ 708"/>
        <xdr:cNvCxnSpPr/>
      </xdr:nvCxnSpPr>
      <xdr:spPr>
        <a:xfrm flipV="1">
          <a:off x="12814300" y="16675227"/>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2" name="フローチャート: 判断 711"/>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3" name="テキスト ボックス 712"/>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90069</xdr:rowOff>
    </xdr:from>
    <xdr:to>
      <xdr:col>85</xdr:col>
      <xdr:colOff>177800</xdr:colOff>
      <xdr:row>97</xdr:row>
      <xdr:rowOff>20219</xdr:rowOff>
    </xdr:to>
    <xdr:sp macro="" textlink="">
      <xdr:nvSpPr>
        <xdr:cNvPr id="719" name="楕円 718"/>
        <xdr:cNvSpPr/>
      </xdr:nvSpPr>
      <xdr:spPr>
        <a:xfrm>
          <a:off x="16268700" y="165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68496</xdr:rowOff>
    </xdr:from>
    <xdr:ext cx="534377" cy="259045"/>
    <xdr:sp macro="" textlink="">
      <xdr:nvSpPr>
        <xdr:cNvPr id="720" name="公債費該当値テキスト"/>
        <xdr:cNvSpPr txBox="1"/>
      </xdr:nvSpPr>
      <xdr:spPr>
        <a:xfrm>
          <a:off x="16370300" y="165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108001</xdr:rowOff>
    </xdr:from>
    <xdr:to>
      <xdr:col>81</xdr:col>
      <xdr:colOff>101600</xdr:colOff>
      <xdr:row>97</xdr:row>
      <xdr:rowOff>38151</xdr:rowOff>
    </xdr:to>
    <xdr:sp macro="" textlink="">
      <xdr:nvSpPr>
        <xdr:cNvPr id="721" name="楕円 720"/>
        <xdr:cNvSpPr/>
      </xdr:nvSpPr>
      <xdr:spPr>
        <a:xfrm>
          <a:off x="15430500" y="165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29278</xdr:rowOff>
    </xdr:from>
    <xdr:ext cx="534377" cy="259045"/>
    <xdr:sp macro="" textlink="">
      <xdr:nvSpPr>
        <xdr:cNvPr id="722" name="テキスト ボックス 721"/>
        <xdr:cNvSpPr txBox="1"/>
      </xdr:nvSpPr>
      <xdr:spPr>
        <a:xfrm>
          <a:off x="15214111" y="166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140284</xdr:rowOff>
    </xdr:from>
    <xdr:to>
      <xdr:col>76</xdr:col>
      <xdr:colOff>165100</xdr:colOff>
      <xdr:row>97</xdr:row>
      <xdr:rowOff>70434</xdr:rowOff>
    </xdr:to>
    <xdr:sp macro="" textlink="">
      <xdr:nvSpPr>
        <xdr:cNvPr id="723" name="楕円 722"/>
        <xdr:cNvSpPr/>
      </xdr:nvSpPr>
      <xdr:spPr>
        <a:xfrm>
          <a:off x="14541500" y="165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61561</xdr:rowOff>
    </xdr:from>
    <xdr:ext cx="534377" cy="259045"/>
    <xdr:sp macro="" textlink="">
      <xdr:nvSpPr>
        <xdr:cNvPr id="724" name="テキスト ボックス 723"/>
        <xdr:cNvSpPr txBox="1"/>
      </xdr:nvSpPr>
      <xdr:spPr>
        <a:xfrm>
          <a:off x="14325111" y="166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165227</xdr:rowOff>
    </xdr:from>
    <xdr:to>
      <xdr:col>72</xdr:col>
      <xdr:colOff>38100</xdr:colOff>
      <xdr:row>97</xdr:row>
      <xdr:rowOff>95377</xdr:rowOff>
    </xdr:to>
    <xdr:sp macro="" textlink="">
      <xdr:nvSpPr>
        <xdr:cNvPr id="725" name="楕円 724"/>
        <xdr:cNvSpPr/>
      </xdr:nvSpPr>
      <xdr:spPr>
        <a:xfrm>
          <a:off x="13652500" y="166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86504</xdr:rowOff>
    </xdr:from>
    <xdr:ext cx="534377" cy="259045"/>
    <xdr:sp macro="" textlink="">
      <xdr:nvSpPr>
        <xdr:cNvPr id="726" name="テキスト ボックス 725"/>
        <xdr:cNvSpPr txBox="1"/>
      </xdr:nvSpPr>
      <xdr:spPr>
        <a:xfrm>
          <a:off x="13436111" y="167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171017</xdr:rowOff>
    </xdr:from>
    <xdr:to>
      <xdr:col>67</xdr:col>
      <xdr:colOff>101600</xdr:colOff>
      <xdr:row>97</xdr:row>
      <xdr:rowOff>101167</xdr:rowOff>
    </xdr:to>
    <xdr:sp macro="" textlink="">
      <xdr:nvSpPr>
        <xdr:cNvPr id="727" name="楕円 726"/>
        <xdr:cNvSpPr/>
      </xdr:nvSpPr>
      <xdr:spPr>
        <a:xfrm>
          <a:off x="12763500" y="166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92294</xdr:rowOff>
    </xdr:from>
    <xdr:ext cx="534377" cy="259045"/>
    <xdr:sp macro="" textlink="">
      <xdr:nvSpPr>
        <xdr:cNvPr id="728" name="テキスト ボックス 727"/>
        <xdr:cNvSpPr txBox="1"/>
      </xdr:nvSpPr>
      <xdr:spPr>
        <a:xfrm>
          <a:off x="12547111" y="1672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153797</xdr:rowOff>
    </xdr:from>
    <xdr:to>
      <xdr:col>98</xdr:col>
      <xdr:colOff>38100</xdr:colOff>
      <xdr:row>39</xdr:row>
      <xdr:rowOff>83947</xdr:rowOff>
    </xdr:to>
    <xdr:sp macro="" textlink="">
      <xdr:nvSpPr>
        <xdr:cNvPr id="769" name="フローチャート: 判断 768"/>
        <xdr:cNvSpPr/>
      </xdr:nvSpPr>
      <xdr:spPr>
        <a:xfrm>
          <a:off x="18605500" y="666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100474</xdr:rowOff>
    </xdr:from>
    <xdr:ext cx="313932" cy="259045"/>
    <xdr:sp macro="" textlink="">
      <xdr:nvSpPr>
        <xdr:cNvPr id="770" name="テキスト ボックス 769"/>
        <xdr:cNvSpPr txBox="1"/>
      </xdr:nvSpPr>
      <xdr:spPr>
        <a:xfrm>
          <a:off x="18499333" y="6444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65,344</a:t>
          </a:r>
          <a:r>
            <a:rPr kumimoji="1" lang="ja-JP" altLang="en-US" sz="1300">
              <a:latin typeface="ＭＳ Ｐゴシック" panose="020B0600070205080204" pitchFamily="50" charset="-128"/>
              <a:ea typeface="ＭＳ Ｐゴシック" panose="020B0600070205080204" pitchFamily="50" charset="-128"/>
            </a:rPr>
            <a:t>円であり、公共施設等総合管理計画事業の増等により、前年度より</a:t>
          </a:r>
          <a:r>
            <a:rPr kumimoji="1" lang="en-US" altLang="ja-JP" sz="1300">
              <a:latin typeface="ＭＳ Ｐゴシック" panose="020B0600070205080204" pitchFamily="50" charset="-128"/>
              <a:ea typeface="ＭＳ Ｐゴシック" panose="020B0600070205080204" pitchFamily="50" charset="-128"/>
            </a:rPr>
            <a:t>10,731</a:t>
          </a:r>
          <a:r>
            <a:rPr kumimoji="1" lang="ja-JP" altLang="en-US" sz="1300">
              <a:latin typeface="ＭＳ Ｐゴシック" panose="020B0600070205080204" pitchFamily="50" charset="-128"/>
              <a:ea typeface="ＭＳ Ｐゴシック" panose="020B0600070205080204" pitchFamily="50" charset="-128"/>
            </a:rPr>
            <a:t>円増加しており、歳出決算額のうち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番目に割合が大きく、約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165,788</a:t>
          </a:r>
          <a:r>
            <a:rPr kumimoji="1" lang="ja-JP" altLang="en-US" sz="1300">
              <a:latin typeface="ＭＳ Ｐゴシック" panose="020B0600070205080204" pitchFamily="50" charset="-128"/>
              <a:ea typeface="ＭＳ Ｐゴシック" panose="020B0600070205080204" pitchFamily="50" charset="-128"/>
            </a:rPr>
            <a:t>円であり、電力・ガス・食料品等価格高騰重点支援給付金の増等により前年度より</a:t>
          </a:r>
          <a:r>
            <a:rPr kumimoji="1" lang="en-US" altLang="ja-JP" sz="1300">
              <a:latin typeface="ＭＳ Ｐゴシック" panose="020B0600070205080204" pitchFamily="50" charset="-128"/>
              <a:ea typeface="ＭＳ Ｐゴシック" panose="020B0600070205080204" pitchFamily="50" charset="-128"/>
            </a:rPr>
            <a:t>10,646</a:t>
          </a:r>
          <a:r>
            <a:rPr kumimoji="1" lang="ja-JP" altLang="en-US" sz="1300">
              <a:latin typeface="ＭＳ Ｐゴシック" panose="020B0600070205080204" pitchFamily="50" charset="-128"/>
              <a:ea typeface="ＭＳ Ｐゴシック" panose="020B0600070205080204" pitchFamily="50" charset="-128"/>
            </a:rPr>
            <a:t>円増加しており、前年度に引き続き、歳出決算額のうち最も割合が大きく、約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％を占めている。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14,612</a:t>
          </a:r>
          <a:r>
            <a:rPr kumimoji="1" lang="ja-JP" altLang="en-US" sz="1300">
              <a:latin typeface="ＭＳ Ｐゴシック" panose="020B0600070205080204" pitchFamily="50" charset="-128"/>
              <a:ea typeface="ＭＳ Ｐゴシック" panose="020B0600070205080204" pitchFamily="50" charset="-128"/>
            </a:rPr>
            <a:t>円であり、新型コロナウイルス感染症関連事業の物価高騰対策事業者支援事業の減等により、前年度より</a:t>
          </a:r>
          <a:r>
            <a:rPr kumimoji="1" lang="en-US" altLang="ja-JP" sz="1300">
              <a:latin typeface="ＭＳ Ｐゴシック" panose="020B0600070205080204" pitchFamily="50" charset="-128"/>
              <a:ea typeface="ＭＳ Ｐゴシック" panose="020B0600070205080204" pitchFamily="50" charset="-128"/>
            </a:rPr>
            <a:t>6,193</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52,691</a:t>
          </a:r>
          <a:r>
            <a:rPr kumimoji="1" lang="ja-JP" altLang="en-US" sz="1300">
              <a:latin typeface="ＭＳ Ｐゴシック" panose="020B0600070205080204" pitchFamily="50" charset="-128"/>
              <a:ea typeface="ＭＳ Ｐゴシック" panose="020B0600070205080204" pitchFamily="50" charset="-128"/>
            </a:rPr>
            <a:t>円であり、西鹿田グリーンパーク整備事業の増等により、前年度より</a:t>
          </a:r>
          <a:r>
            <a:rPr kumimoji="1" lang="en-US" altLang="ja-JP" sz="1300">
              <a:latin typeface="ＭＳ Ｐゴシック" panose="020B0600070205080204" pitchFamily="50" charset="-128"/>
              <a:ea typeface="ＭＳ Ｐゴシック" panose="020B0600070205080204" pitchFamily="50" charset="-128"/>
            </a:rPr>
            <a:t>4,353</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公債費については類似団体平均を大きく下回っているが、前年度より</a:t>
          </a:r>
          <a:r>
            <a:rPr kumimoji="1" lang="en-US" altLang="ja-JP" sz="1300">
              <a:latin typeface="ＭＳ Ｐゴシック" panose="020B0600070205080204" pitchFamily="50" charset="-128"/>
              <a:ea typeface="ＭＳ Ｐゴシック" panose="020B0600070205080204" pitchFamily="50" charset="-128"/>
            </a:rPr>
            <a:t>1,412</a:t>
          </a:r>
          <a:r>
            <a:rPr kumimoji="1" lang="ja-JP" altLang="en-US" sz="1300">
              <a:latin typeface="ＭＳ Ｐゴシック" panose="020B0600070205080204" pitchFamily="50" charset="-128"/>
              <a:ea typeface="ＭＳ Ｐゴシック" panose="020B0600070205080204" pitchFamily="50" charset="-128"/>
            </a:rPr>
            <a:t>円増加しており、近年の大型公共事業の財源といて地方債を活用していることから、今後も引き続き増加傾向となることが想定される。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財政調整基金は、学校給食費の無償化に伴う財源不足への対応や、物価高騰対策に係る事業の財源とするために、令和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5,378</a:t>
          </a:r>
          <a:r>
            <a:rPr kumimoji="1" lang="ja-JP" altLang="en-US" sz="1200">
              <a:latin typeface="ＭＳ ゴシック" pitchFamily="49" charset="-128"/>
              <a:ea typeface="ＭＳ ゴシック" pitchFamily="49" charset="-128"/>
            </a:rPr>
            <a:t>万円を取崩したことから、標準財政規模比では</a:t>
          </a:r>
          <a:r>
            <a:rPr kumimoji="1" lang="en-US" altLang="ja-JP" sz="1200">
              <a:latin typeface="ＭＳ ゴシック" pitchFamily="49" charset="-128"/>
              <a:ea typeface="ＭＳ ゴシック" pitchFamily="49" charset="-128"/>
            </a:rPr>
            <a:t>2.55</a:t>
          </a:r>
          <a:r>
            <a:rPr kumimoji="1" lang="ja-JP" altLang="en-US" sz="1200">
              <a:latin typeface="ＭＳ ゴシック" pitchFamily="49" charset="-128"/>
              <a:ea typeface="ＭＳ ゴシック" pitchFamily="49" charset="-128"/>
            </a:rPr>
            <a:t>ポイント減となった。</a:t>
          </a:r>
        </a:p>
        <a:p>
          <a:r>
            <a:rPr kumimoji="1" lang="ja-JP" altLang="en-US" sz="1200">
              <a:latin typeface="ＭＳ ゴシック" pitchFamily="49" charset="-128"/>
              <a:ea typeface="ＭＳ ゴシック" pitchFamily="49" charset="-128"/>
            </a:rPr>
            <a:t>　実質収支額は、一般会計ベースでの翌年度繰越額を含む予算執行率が約</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であるが、翌年度繰越額を除いた予算執行率が</a:t>
          </a:r>
          <a:r>
            <a:rPr kumimoji="1" lang="en-US" altLang="ja-JP" sz="1200">
              <a:latin typeface="ＭＳ ゴシック" pitchFamily="49" charset="-128"/>
              <a:ea typeface="ＭＳ ゴシック" pitchFamily="49" charset="-128"/>
            </a:rPr>
            <a:t>94%</a:t>
          </a:r>
          <a:r>
            <a:rPr kumimoji="1" lang="ja-JP" altLang="en-US" sz="1200">
              <a:latin typeface="ＭＳ ゴシック" pitchFamily="49" charset="-128"/>
              <a:ea typeface="ＭＳ ゴシック" pitchFamily="49" charset="-128"/>
            </a:rPr>
            <a:t>となったことにより、前年度より</a:t>
          </a:r>
          <a:r>
            <a:rPr kumimoji="1" lang="en-US" altLang="ja-JP" sz="1200">
              <a:latin typeface="ＭＳ ゴシック" pitchFamily="49" charset="-128"/>
              <a:ea typeface="ＭＳ ゴシック" pitchFamily="49" charset="-128"/>
            </a:rPr>
            <a:t>6.87</a:t>
          </a:r>
          <a:r>
            <a:rPr kumimoji="1" lang="ja-JP" altLang="en-US" sz="1200">
              <a:latin typeface="ＭＳ ゴシック" pitchFamily="49" charset="-128"/>
              <a:ea typeface="ＭＳ ゴシック" pitchFamily="49" charset="-128"/>
            </a:rPr>
            <a:t>ポイント減少している。引き続き計画的に事業費の補正を行うこと等により、比率の抑制を目指す。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全会計で実質収支（資金余剰）は黒字を維持している。</a:t>
          </a:r>
        </a:p>
        <a:p>
          <a:r>
            <a:rPr kumimoji="1" lang="ja-JP" altLang="en-US" sz="1400">
              <a:latin typeface="ＭＳ ゴシック" pitchFamily="49" charset="-128"/>
              <a:ea typeface="ＭＳ ゴシック" pitchFamily="49" charset="-128"/>
            </a:rPr>
            <a:t>　国民健康保険（事業勘定）特別会計では、被保険者数の減による国民健康保険税収入が減少したため、前年度より</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一般会計では、翌年度に繰越すべき財源の増加に伴い、前年度より</a:t>
          </a:r>
          <a:r>
            <a:rPr kumimoji="1" lang="en-US" altLang="ja-JP" sz="1400">
              <a:latin typeface="ＭＳ ゴシック" pitchFamily="49" charset="-128"/>
              <a:ea typeface="ＭＳ ゴシック" pitchFamily="49" charset="-128"/>
            </a:rPr>
            <a:t>6.86</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今後も少子高齢化の進展による社会保障関係経費や、大型公共事業の財源として発行した地方債の償還額が増加することにより、これまで以上に厳しい財政状況となることが見込まれる。そのため、事務事業の総点検や自主財源の確保などの取組により、財政構造の弾力化を確保し、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一般会計等の元利償還金は、市内道路整備事業等により起債した合併特例事業債等の償還開始などにより</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百万円増加したことから、実質公債費比率の分子が増加した。</a:t>
          </a:r>
        </a:p>
        <a:p>
          <a:r>
            <a:rPr kumimoji="1" lang="ja-JP" altLang="en-US" sz="1400">
              <a:latin typeface="ＭＳ ゴシック" pitchFamily="49" charset="-128"/>
              <a:ea typeface="ＭＳ ゴシック" pitchFamily="49" charset="-128"/>
            </a:rPr>
            <a:t>　今後も公共施設等総合管理計画事業等の大型事業の実施を予定しており、引き続き、交付税措置のある有利な地方債を優先して活用することで比率の抑制に努める。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満期一括償還の地方債は活用していない。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一般会計において、公共施設等総合管理計画事業等の大型公共事業の財源として地方債を発行したことにより、地方債の現在高が約</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億円増加したことに伴い、将来負担額が前年度より約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一方で、介護保険給付準備基金等の積み立て額の減少などにより充当可能基金は約</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億円減少したため、将来負担比率の分子が約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今後も地方債を財源とした大型事業が予定されているが、市民ニーズを踏まえた上で費用対効果を十分に検討し、実施する事業の取捨選択をすることで、将来負担の軽減を図る必要がある。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群馬県みどり市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億円積立したことなどにより、全体で約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今後、各特定目的基金の本来の目的に合った活用を検討するとともに、債券運用など預金以外の活用も検討した上で財源確保に努める。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ふるさとづくり基金：住みよい地域づくり事業の円滑な執行を図る。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鉄道経営対策事業基金：鉄道事業者の経営に対する助成等を行うことにより、地域公共交通の維持確保を図る。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義務教育施設整備基金：義務教育施設整備の円滑な執行を図る。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庁舎建設等基金：庁舎建設等事業の円滑な執行を図る。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森林環境時譲与税基金：森林の整備などの利用のため取り崩したが、交付された森林環境譲与税を積み立てた額の方が多かったため増加。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ふるさと思いやり基金：ふるさと思いやり寄附金の額が増となったため増加。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鉄道経営対策事業基金：わたらせ渓谷鐵道運行維持費補助金の財源とするため取り崩し、減少。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鉄道経営対策事業基金：物価高騰の影響により運行維持費が増加となっていることから、令和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万円を取り崩し運航維持費に充当し、積立額を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万円とする予定であり、基金残高は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地域福祉基金：温泉施設等整備事業に係る一般財源分に充当予定。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学校給食費の無償化に伴う財源不足への対応や、物価高騰対応関連事業の財源とするために財政調整基金の取り崩しを行ったことから、約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財政調整基金の残高については、有事の際の備えとして一定の金額が必要となるため、標準財政規模の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安に維持できるよう努めているが、公共施設等総合管理計画に基づく公共施設等の更新・統廃合や大型公共事業への投資に多額の経費がかかる予定であり、さらなる財政調整基金の取崩し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今後は、中長期の財政収支の見通しを精査し、歳入に見合った歳出規模の予算編成を行うことで財政調整基金に頼らない財政運営や残高の維持に努め、将来にわたる健全化の確保に努める。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普通交付税の臨時費目の臨時財政対策債償還基金費の皆増により、積立額が増加となった。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公債費負担の平準化を図るため計画的な積立・取崩しを行い財源として活用していく。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今後も、地方債を財源とした大型公共事業の実施が計画されていることから、将来の公債費負担が増加した際の財源として活用する。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23194584</v>
      </c>
      <c r="BO4" s="371"/>
      <c r="BP4" s="371"/>
      <c r="BQ4" s="371"/>
      <c r="BR4" s="371"/>
      <c r="BS4" s="371"/>
      <c r="BT4" s="371"/>
      <c r="BU4" s="372"/>
      <c r="BV4" s="370">
        <v>22269797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5.6</v>
      </c>
      <c r="CU4" s="377"/>
      <c r="CV4" s="377"/>
      <c r="CW4" s="377"/>
      <c r="CX4" s="377"/>
      <c r="CY4" s="377"/>
      <c r="CZ4" s="377"/>
      <c r="DA4" s="378"/>
      <c r="DB4" s="376">
        <v>12.4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21862393</v>
      </c>
      <c r="BO5" s="408"/>
      <c r="BP5" s="408"/>
      <c r="BQ5" s="408"/>
      <c r="BR5" s="408"/>
      <c r="BS5" s="408"/>
      <c r="BT5" s="408"/>
      <c r="BU5" s="409"/>
      <c r="BV5" s="407">
        <v>20611750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99.4</v>
      </c>
      <c r="CU5" s="405"/>
      <c r="CV5" s="405"/>
      <c r="CW5" s="405"/>
      <c r="CX5" s="405"/>
      <c r="CY5" s="405"/>
      <c r="CZ5" s="405"/>
      <c r="DA5" s="406"/>
      <c r="DB5" s="404">
        <v>99.4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1332191</v>
      </c>
      <c r="BO6" s="408"/>
      <c r="BP6" s="408"/>
      <c r="BQ6" s="408"/>
      <c r="BR6" s="408"/>
      <c r="BS6" s="408"/>
      <c r="BT6" s="408"/>
      <c r="BU6" s="409"/>
      <c r="BV6" s="407">
        <v>1658047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100.2</v>
      </c>
      <c r="CU6" s="445"/>
      <c r="CV6" s="445"/>
      <c r="CW6" s="445"/>
      <c r="CX6" s="445"/>
      <c r="CY6" s="445"/>
      <c r="CZ6" s="445"/>
      <c r="DA6" s="446"/>
      <c r="DB6" s="444">
        <v>101.2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644670</v>
      </c>
      <c r="BO7" s="408"/>
      <c r="BP7" s="408"/>
      <c r="BQ7" s="408"/>
      <c r="BR7" s="408"/>
      <c r="BS7" s="408"/>
      <c r="BT7" s="408"/>
      <c r="BU7" s="409"/>
      <c r="BV7" s="407">
        <v>151820</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12363918</v>
      </c>
      <c r="CU7" s="408"/>
      <c r="CV7" s="408"/>
      <c r="CW7" s="408"/>
      <c r="CX7" s="408"/>
      <c r="CY7" s="408"/>
      <c r="CZ7" s="408"/>
      <c r="DA7" s="409"/>
      <c r="DB7" s="407">
        <v>12121724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687521</v>
      </c>
      <c r="BO8" s="408"/>
      <c r="BP8" s="408"/>
      <c r="BQ8" s="408"/>
      <c r="BR8" s="408"/>
      <c r="BS8" s="408"/>
      <c r="BT8" s="408"/>
      <c r="BU8" s="409"/>
      <c r="BV8" s="407">
        <v>1506227</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0.62</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49648</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-818706</v>
      </c>
      <c r="BO9" s="408"/>
      <c r="BP9" s="408"/>
      <c r="BQ9" s="408"/>
      <c r="BR9" s="408"/>
      <c r="BS9" s="408"/>
      <c r="BT9" s="408"/>
      <c r="BU9" s="409"/>
      <c r="BV9" s="407">
        <v>160665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9.9</v>
      </c>
      <c r="CU9" s="405"/>
      <c r="CV9" s="405"/>
      <c r="CW9" s="405"/>
      <c r="CX9" s="405"/>
      <c r="CY9" s="405"/>
      <c r="CZ9" s="405"/>
      <c r="DA9" s="406"/>
      <c r="DB9" s="404">
        <v>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50906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101</v>
      </c>
      <c r="AV10" s="440"/>
      <c r="AW10" s="440"/>
      <c r="AX10" s="440"/>
      <c r="AY10" s="441" t="s">
        <v>115</v>
      </c>
      <c r="AZ10" s="442"/>
      <c r="BA10" s="442"/>
      <c r="BB10" s="442"/>
      <c r="BC10" s="442"/>
      <c r="BD10" s="442"/>
      <c r="BE10" s="442"/>
      <c r="BF10" s="442"/>
      <c r="BG10" s="442"/>
      <c r="BH10" s="442"/>
      <c r="BI10" s="442"/>
      <c r="BJ10" s="442"/>
      <c r="BK10" s="442"/>
      <c r="BL10" s="442"/>
      <c r="BM10" s="443"/>
      <c r="BN10" s="407">
        <v>22551</v>
      </c>
      <c r="BO10" s="408"/>
      <c r="BP10" s="408"/>
      <c r="BQ10" s="408"/>
      <c r="BR10" s="408"/>
      <c r="BS10" s="408"/>
      <c r="BT10" s="408"/>
      <c r="BU10" s="409"/>
      <c r="BV10" s="407">
        <v>5653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101</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48921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926335</v>
      </c>
      <c r="BO12" s="408"/>
      <c r="BP12" s="408"/>
      <c r="BQ12" s="408"/>
      <c r="BR12" s="408"/>
      <c r="BS12" s="408"/>
      <c r="BT12" s="408"/>
      <c r="BU12" s="409"/>
      <c r="BV12" s="407">
        <v>902062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47982</v>
      </c>
      <c r="S13" s="492"/>
      <c r="T13" s="492"/>
      <c r="U13" s="492"/>
      <c r="V13" s="493"/>
      <c r="W13" s="423" t="s">
        <v>131</v>
      </c>
      <c r="X13" s="424"/>
      <c r="Y13" s="424"/>
      <c r="Z13" s="424"/>
      <c r="AA13" s="424"/>
      <c r="AB13" s="414"/>
      <c r="AC13" s="458">
        <v>1123</v>
      </c>
      <c r="AD13" s="459"/>
      <c r="AE13" s="459"/>
      <c r="AF13" s="459"/>
      <c r="AG13" s="501"/>
      <c r="AH13" s="458">
        <v>1147</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-1722490</v>
      </c>
      <c r="BO13" s="408"/>
      <c r="BP13" s="408"/>
      <c r="BQ13" s="408"/>
      <c r="BR13" s="408"/>
      <c r="BS13" s="408"/>
      <c r="BT13" s="408"/>
      <c r="BU13" s="409"/>
      <c r="BV13" s="407">
        <v>-735744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4.7</v>
      </c>
      <c r="CU13" s="405"/>
      <c r="CV13" s="405"/>
      <c r="CW13" s="405"/>
      <c r="CX13" s="405"/>
      <c r="CY13" s="405"/>
      <c r="CZ13" s="405"/>
      <c r="DA13" s="406"/>
      <c r="DB13" s="404">
        <v>4.0999999999999996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49423</v>
      </c>
      <c r="S14" s="492"/>
      <c r="T14" s="492"/>
      <c r="U14" s="492"/>
      <c r="V14" s="493"/>
      <c r="W14" s="397"/>
      <c r="X14" s="398"/>
      <c r="Y14" s="398"/>
      <c r="Z14" s="398"/>
      <c r="AA14" s="398"/>
      <c r="AB14" s="387"/>
      <c r="AC14" s="494">
        <v>4.5999999999999996</v>
      </c>
      <c r="AD14" s="495"/>
      <c r="AE14" s="495"/>
      <c r="AF14" s="495"/>
      <c r="AG14" s="496"/>
      <c r="AH14" s="494">
        <v>4.5999999999999996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48526</v>
      </c>
      <c r="S15" s="492"/>
      <c r="T15" s="492"/>
      <c r="U15" s="492"/>
      <c r="V15" s="493"/>
      <c r="W15" s="423" t="s">
        <v>137</v>
      </c>
      <c r="X15" s="424"/>
      <c r="Y15" s="424"/>
      <c r="Z15" s="424"/>
      <c r="AA15" s="424"/>
      <c r="AB15" s="414"/>
      <c r="AC15" s="458">
        <v>8495</v>
      </c>
      <c r="AD15" s="459"/>
      <c r="AE15" s="459"/>
      <c r="AF15" s="459"/>
      <c r="AG15" s="501"/>
      <c r="AH15" s="458">
        <v>8958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6521621</v>
      </c>
      <c r="BO15" s="371"/>
      <c r="BP15" s="371"/>
      <c r="BQ15" s="371"/>
      <c r="BR15" s="371"/>
      <c r="BS15" s="371"/>
      <c r="BT15" s="371"/>
      <c r="BU15" s="372"/>
      <c r="BV15" s="370">
        <v>6342108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34.700000000000003</v>
      </c>
      <c r="AD16" s="495"/>
      <c r="AE16" s="495"/>
      <c r="AF16" s="495"/>
      <c r="AG16" s="496"/>
      <c r="AH16" s="494">
        <v>35.799999999999997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10566042</v>
      </c>
      <c r="BO16" s="408"/>
      <c r="BP16" s="408"/>
      <c r="BQ16" s="408"/>
      <c r="BR16" s="408"/>
      <c r="BS16" s="408"/>
      <c r="BT16" s="408"/>
      <c r="BU16" s="409"/>
      <c r="BV16" s="407">
        <v>10253216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14858</v>
      </c>
      <c r="AD17" s="459"/>
      <c r="AE17" s="459"/>
      <c r="AF17" s="459"/>
      <c r="AG17" s="501"/>
      <c r="AH17" s="458">
        <v>14888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8210253</v>
      </c>
      <c r="BO17" s="408"/>
      <c r="BP17" s="408"/>
      <c r="BQ17" s="408"/>
      <c r="BR17" s="408"/>
      <c r="BS17" s="408"/>
      <c r="BT17" s="408"/>
      <c r="BU17" s="409"/>
      <c r="BV17" s="407">
        <v>7987166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208.42</v>
      </c>
      <c r="M18" s="531"/>
      <c r="N18" s="531"/>
      <c r="O18" s="531"/>
      <c r="P18" s="531"/>
      <c r="Q18" s="531"/>
      <c r="R18" s="532"/>
      <c r="S18" s="532"/>
      <c r="T18" s="532"/>
      <c r="U18" s="532"/>
      <c r="V18" s="533"/>
      <c r="W18" s="425"/>
      <c r="X18" s="426"/>
      <c r="Y18" s="426"/>
      <c r="Z18" s="426"/>
      <c r="AA18" s="426"/>
      <c r="AB18" s="417"/>
      <c r="AC18" s="534">
        <v>60.7</v>
      </c>
      <c r="AD18" s="535"/>
      <c r="AE18" s="535"/>
      <c r="AF18" s="535"/>
      <c r="AG18" s="536"/>
      <c r="AH18" s="534">
        <v>59.6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12741913</v>
      </c>
      <c r="BO18" s="408"/>
      <c r="BP18" s="408"/>
      <c r="BQ18" s="408"/>
      <c r="BR18" s="408"/>
      <c r="BS18" s="408"/>
      <c r="BT18" s="408"/>
      <c r="BU18" s="409"/>
      <c r="BV18" s="407">
        <v>12680102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238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16220775</v>
      </c>
      <c r="BO19" s="408"/>
      <c r="BP19" s="408"/>
      <c r="BQ19" s="408"/>
      <c r="BR19" s="408"/>
      <c r="BS19" s="408"/>
      <c r="BT19" s="408"/>
      <c r="BU19" s="409"/>
      <c r="BV19" s="407">
        <v>15718338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19443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18904956</v>
      </c>
      <c r="BO22" s="371"/>
      <c r="BP22" s="371"/>
      <c r="BQ22" s="371"/>
      <c r="BR22" s="371"/>
      <c r="BS22" s="371"/>
      <c r="BT22" s="371"/>
      <c r="BU22" s="372"/>
      <c r="BV22" s="370">
        <v>18660507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15272549</v>
      </c>
      <c r="BO23" s="408"/>
      <c r="BP23" s="408"/>
      <c r="BQ23" s="408"/>
      <c r="BR23" s="408"/>
      <c r="BS23" s="408"/>
      <c r="BT23" s="408"/>
      <c r="BU23" s="409"/>
      <c r="BV23" s="407">
        <v>15464392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8800</v>
      </c>
      <c r="R24" s="459"/>
      <c r="S24" s="459"/>
      <c r="T24" s="459"/>
      <c r="U24" s="459"/>
      <c r="V24" s="501"/>
      <c r="W24" s="553"/>
      <c r="X24" s="554"/>
      <c r="Y24" s="555"/>
      <c r="Z24" s="457" t="s">
        <v>162</v>
      </c>
      <c r="AA24" s="437"/>
      <c r="AB24" s="437"/>
      <c r="AC24" s="437"/>
      <c r="AD24" s="437"/>
      <c r="AE24" s="437"/>
      <c r="AF24" s="437"/>
      <c r="AG24" s="438"/>
      <c r="AH24" s="458">
        <v>344</v>
      </c>
      <c r="AI24" s="459"/>
      <c r="AJ24" s="459"/>
      <c r="AK24" s="459"/>
      <c r="AL24" s="501"/>
      <c r="AM24" s="458">
        <v>1020648</v>
      </c>
      <c r="AN24" s="459"/>
      <c r="AO24" s="459"/>
      <c r="AP24" s="459"/>
      <c r="AQ24" s="459"/>
      <c r="AR24" s="501"/>
      <c r="AS24" s="458">
        <v>2967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10722607</v>
      </c>
      <c r="BO24" s="408"/>
      <c r="BP24" s="408"/>
      <c r="BQ24" s="408"/>
      <c r="BR24" s="408"/>
      <c r="BS24" s="408"/>
      <c r="BT24" s="408"/>
      <c r="BU24" s="409"/>
      <c r="BV24" s="407">
        <v>9842648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7300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140937</v>
      </c>
      <c r="BO25" s="371"/>
      <c r="BP25" s="371"/>
      <c r="BQ25" s="371"/>
      <c r="BR25" s="371"/>
      <c r="BS25" s="371"/>
      <c r="BT25" s="371"/>
      <c r="BU25" s="372"/>
      <c r="BV25" s="370">
        <v>146854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34030</v>
      </c>
      <c r="AN26" s="459"/>
      <c r="AO26" s="459"/>
      <c r="AP26" s="459"/>
      <c r="AQ26" s="459"/>
      <c r="AR26" s="501"/>
      <c r="AS26" s="458">
        <v>3403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120000</v>
      </c>
      <c r="BO26" s="408"/>
      <c r="BP26" s="408"/>
      <c r="BQ26" s="408"/>
      <c r="BR26" s="408"/>
      <c r="BS26" s="408"/>
      <c r="BT26" s="408"/>
      <c r="BU26" s="409"/>
      <c r="BV26" s="407">
        <v>120000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4300</v>
      </c>
      <c r="R27" s="459"/>
      <c r="S27" s="459"/>
      <c r="T27" s="459"/>
      <c r="U27" s="459"/>
      <c r="V27" s="501"/>
      <c r="W27" s="553"/>
      <c r="X27" s="554"/>
      <c r="Y27" s="555"/>
      <c r="Z27" s="457" t="s">
        <v>171</v>
      </c>
      <c r="AA27" s="437"/>
      <c r="AB27" s="437"/>
      <c r="AC27" s="437"/>
      <c r="AD27" s="437"/>
      <c r="AE27" s="437"/>
      <c r="AF27" s="437"/>
      <c r="AG27" s="438"/>
      <c r="AH27" s="458">
        <v>15</v>
      </c>
      <c r="AI27" s="459"/>
      <c r="AJ27" s="459"/>
      <c r="AK27" s="459"/>
      <c r="AL27" s="501"/>
      <c r="AM27" s="458">
        <v>49143</v>
      </c>
      <c r="AN27" s="459"/>
      <c r="AO27" s="459"/>
      <c r="AP27" s="459"/>
      <c r="AQ27" s="459"/>
      <c r="AR27" s="501"/>
      <c r="AS27" s="458">
        <v>3276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550000</v>
      </c>
      <c r="BO27" s="527"/>
      <c r="BP27" s="527"/>
      <c r="BQ27" s="527"/>
      <c r="BR27" s="527"/>
      <c r="BS27" s="527"/>
      <c r="BT27" s="527"/>
      <c r="BU27" s="528"/>
      <c r="BV27" s="526">
        <v>550000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7904269</v>
      </c>
      <c r="BO28" s="371"/>
      <c r="BP28" s="371"/>
      <c r="BQ28" s="371"/>
      <c r="BR28" s="371"/>
      <c r="BS28" s="371"/>
      <c r="BT28" s="371"/>
      <c r="BU28" s="372"/>
      <c r="BV28" s="370">
        <v>8058053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3600</v>
      </c>
      <c r="R29" s="459"/>
      <c r="S29" s="459"/>
      <c r="T29" s="459"/>
      <c r="U29" s="459"/>
      <c r="V29" s="501"/>
      <c r="W29" s="556"/>
      <c r="X29" s="557"/>
      <c r="Y29" s="558"/>
      <c r="Z29" s="457" t="s">
        <v>177</v>
      </c>
      <c r="AA29" s="437"/>
      <c r="AB29" s="437"/>
      <c r="AC29" s="437"/>
      <c r="AD29" s="437"/>
      <c r="AE29" s="437"/>
      <c r="AF29" s="437"/>
      <c r="AG29" s="438"/>
      <c r="AH29" s="458">
        <v>359</v>
      </c>
      <c r="AI29" s="459"/>
      <c r="AJ29" s="459"/>
      <c r="AK29" s="459"/>
      <c r="AL29" s="501"/>
      <c r="AM29" s="458">
        <v>1069791</v>
      </c>
      <c r="AN29" s="459"/>
      <c r="AO29" s="459"/>
      <c r="AP29" s="459"/>
      <c r="AQ29" s="459"/>
      <c r="AR29" s="501"/>
      <c r="AS29" s="458">
        <v>2980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812875</v>
      </c>
      <c r="BO29" s="408"/>
      <c r="BP29" s="408"/>
      <c r="BQ29" s="408"/>
      <c r="BR29" s="408"/>
      <c r="BS29" s="408"/>
      <c r="BT29" s="408"/>
      <c r="BU29" s="409"/>
      <c r="BV29" s="407">
        <v>730330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1961964</v>
      </c>
      <c r="BO30" s="527"/>
      <c r="BP30" s="527"/>
      <c r="BQ30" s="527"/>
      <c r="BR30" s="527"/>
      <c r="BS30" s="527"/>
      <c r="BT30" s="527"/>
      <c r="BU30" s="528"/>
      <c r="BV30" s="526">
        <v>1935743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IF('各会計、関係団体の財政状況及び健全化判断比率'!B33="","",'各会計、関係団体の財政状況及び健全化判断比率'!B33)</f>
        <v>簡易水道事業会計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IF('各会計、関係団体の財政状況及び健全化判断比率'!B35="","",'各会計、関係団体の財政状況及び健全化判断比率'!B35)</f>
        <v>太陽光発電事業特別会計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群馬県後期高齢者医療広域連合（一般会計）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浅原体験村</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鉄道経営対策事業特別会計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国民健康保険（診療所勘定）特別会計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IF('各会計、関係団体の財政状況及び健全化判断比率'!B34="","",'各会計、関係団体の財政状況及び健全化判断比率'!B34)</f>
        <v>公共下水道事業会計</v>
      </c>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IF('各会計、関係団体の財政状況及び健全化判断比率'!B36="","",'各会計、関係団体の財政状況及び健全化判断比率'!B36)</f>
        <v>戸別浄化槽事業特別会計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群馬県後期高齢者医療広域連合（事業会計）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富弘美術館事業特別会計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13</v>
      </c>
      <c r="BF36" s="597"/>
      <c r="BG36" s="598" t="str">
        <f>IF('各会計、関係団体の財政状況及び健全化判断比率'!B37="","",'各会計、関係団体の財政状況及び健全化判断比率'!B37)</f>
        <v>農業集落排水事業特別会計</v>
      </c>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桐生地域医療組合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介護保険（保険事業勘定）特別会計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14</v>
      </c>
      <c r="BF37" s="597"/>
      <c r="BG37" s="598" t="str">
        <f>IF('各会計、関係団体の財政状況及び健全化判断比率'!B38="","",'各会計、関係団体の財政状況及び健全化判断比率'!B38)</f>
        <v>企業用地整備事業特別会計</v>
      </c>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群馬県市町村総合事務組合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8</v>
      </c>
      <c r="V38" s="597"/>
      <c r="W38" s="598" t="str">
        <f>IF('各会計、関係団体の財政状況及び健全化判断比率'!B32="","",'各会計、関係団体の財政状況及び健全化判断比率'!B32)</f>
        <v>競艇事業特別会計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群馬県市町村会館管理組合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20</v>
      </c>
      <c r="BX39" s="597"/>
      <c r="BY39" s="598" t="str">
        <f>IF('各会計、関係団体の財政状況及び健全化判断比率'!B73="","",'各会計、関係団体の財政状況及び健全化判断比率'!B73)</f>
        <v>群馬県東部水道企業団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f2M4CUkhf9ZEzorq0Uk9MvMmy/mTrhHcHCQYp9P6LaxTKPZzusXRkC4esvlro8BmOL3E5uxg64qCxwEHH6rKw==" saltValue="eL4o4N4QK336zsVf+tODk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6557748</v>
      </c>
      <c r="S5" s="613"/>
      <c r="T5" s="613"/>
      <c r="U5" s="613"/>
      <c r="V5" s="613"/>
      <c r="W5" s="613"/>
      <c r="X5" s="613"/>
      <c r="Y5" s="614"/>
      <c r="Z5" s="615">
        <v>28.3</v>
      </c>
      <c r="AA5" s="615"/>
      <c r="AB5" s="615"/>
      <c r="AC5" s="615"/>
      <c r="AD5" s="616">
        <v>6557748</v>
      </c>
      <c r="AE5" s="616"/>
      <c r="AF5" s="616"/>
      <c r="AG5" s="616"/>
      <c r="AH5" s="616"/>
      <c r="AI5" s="616"/>
      <c r="AJ5" s="616"/>
      <c r="AK5" s="616"/>
      <c r="AL5" s="617">
        <v>51.6</v>
      </c>
      <c r="AM5" s="618"/>
      <c r="AN5" s="618"/>
      <c r="AO5" s="619"/>
      <c r="AP5" s="609" t="s">
        <v>216</v>
      </c>
      <c r="AQ5" s="610"/>
      <c r="AR5" s="610"/>
      <c r="AS5" s="610"/>
      <c r="AT5" s="610"/>
      <c r="AU5" s="610"/>
      <c r="AV5" s="610"/>
      <c r="AW5" s="610"/>
      <c r="AX5" s="610"/>
      <c r="AY5" s="610"/>
      <c r="AZ5" s="610"/>
      <c r="BA5" s="610"/>
      <c r="BB5" s="610"/>
      <c r="BC5" s="610"/>
      <c r="BD5" s="610"/>
      <c r="BE5" s="610"/>
      <c r="BF5" s="611"/>
      <c r="BG5" s="623">
        <v>6557748</v>
      </c>
      <c r="BH5" s="624"/>
      <c r="BI5" s="624"/>
      <c r="BJ5" s="624"/>
      <c r="BK5" s="624"/>
      <c r="BL5" s="624"/>
      <c r="BM5" s="624"/>
      <c r="BN5" s="625"/>
      <c r="BO5" s="626">
        <v>100</v>
      </c>
      <c r="BP5" s="626"/>
      <c r="BQ5" s="626"/>
      <c r="BR5" s="626"/>
      <c r="BS5" s="627">
        <v>129776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217069</v>
      </c>
      <c r="S6" s="624"/>
      <c r="T6" s="624"/>
      <c r="U6" s="624"/>
      <c r="V6" s="624"/>
      <c r="W6" s="624"/>
      <c r="X6" s="624"/>
      <c r="Y6" s="625"/>
      <c r="Z6" s="626">
        <v>0.9</v>
      </c>
      <c r="AA6" s="626"/>
      <c r="AB6" s="626"/>
      <c r="AC6" s="626"/>
      <c r="AD6" s="627">
        <v>217069</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6557748</v>
      </c>
      <c r="BH6" s="624"/>
      <c r="BI6" s="624"/>
      <c r="BJ6" s="624"/>
      <c r="BK6" s="624"/>
      <c r="BL6" s="624"/>
      <c r="BM6" s="624"/>
      <c r="BN6" s="625"/>
      <c r="BO6" s="626">
        <v>100</v>
      </c>
      <c r="BP6" s="626"/>
      <c r="BQ6" s="626"/>
      <c r="BR6" s="626"/>
      <c r="BS6" s="627">
        <v>129776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195631</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195629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1944</v>
      </c>
      <c r="S7" s="624"/>
      <c r="T7" s="624"/>
      <c r="U7" s="624"/>
      <c r="V7" s="624"/>
      <c r="W7" s="624"/>
      <c r="X7" s="624"/>
      <c r="Y7" s="625"/>
      <c r="Z7" s="626">
        <v>0</v>
      </c>
      <c r="AA7" s="626"/>
      <c r="AB7" s="626"/>
      <c r="AC7" s="626"/>
      <c r="AD7" s="627">
        <v>1944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3041850</v>
      </c>
      <c r="BH7" s="624"/>
      <c r="BI7" s="624"/>
      <c r="BJ7" s="624"/>
      <c r="BK7" s="624"/>
      <c r="BL7" s="624"/>
      <c r="BM7" s="624"/>
      <c r="BN7" s="625"/>
      <c r="BO7" s="626">
        <v>46.4</v>
      </c>
      <c r="BP7" s="626"/>
      <c r="BQ7" s="626"/>
      <c r="BR7" s="626"/>
      <c r="BS7" s="627">
        <v>129776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3196711</v>
      </c>
      <c r="CS7" s="624"/>
      <c r="CT7" s="624"/>
      <c r="CU7" s="624"/>
      <c r="CV7" s="624"/>
      <c r="CW7" s="624"/>
      <c r="CX7" s="624"/>
      <c r="CY7" s="625"/>
      <c r="CZ7" s="626">
        <v>14.6</v>
      </c>
      <c r="DA7" s="626"/>
      <c r="DB7" s="626"/>
      <c r="DC7" s="626"/>
      <c r="DD7" s="632">
        <v>1059373</v>
      </c>
      <c r="DE7" s="624"/>
      <c r="DF7" s="624"/>
      <c r="DG7" s="624"/>
      <c r="DH7" s="624"/>
      <c r="DI7" s="624"/>
      <c r="DJ7" s="624"/>
      <c r="DK7" s="624"/>
      <c r="DL7" s="624"/>
      <c r="DM7" s="624"/>
      <c r="DN7" s="624"/>
      <c r="DO7" s="624"/>
      <c r="DP7" s="625"/>
      <c r="DQ7" s="632">
        <v>1980634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36351</v>
      </c>
      <c r="S8" s="624"/>
      <c r="T8" s="624"/>
      <c r="U8" s="624"/>
      <c r="V8" s="624"/>
      <c r="W8" s="624"/>
      <c r="X8" s="624"/>
      <c r="Y8" s="625"/>
      <c r="Z8" s="626">
        <v>0.2</v>
      </c>
      <c r="AA8" s="626"/>
      <c r="AB8" s="626"/>
      <c r="AC8" s="626"/>
      <c r="AD8" s="627">
        <v>36351</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90822</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8110526</v>
      </c>
      <c r="CS8" s="624"/>
      <c r="CT8" s="624"/>
      <c r="CU8" s="624"/>
      <c r="CV8" s="624"/>
      <c r="CW8" s="624"/>
      <c r="CX8" s="624"/>
      <c r="CY8" s="625"/>
      <c r="CZ8" s="626">
        <v>37.1</v>
      </c>
      <c r="DA8" s="626"/>
      <c r="DB8" s="626"/>
      <c r="DC8" s="626"/>
      <c r="DD8" s="632">
        <v>18430</v>
      </c>
      <c r="DE8" s="624"/>
      <c r="DF8" s="624"/>
      <c r="DG8" s="624"/>
      <c r="DH8" s="624"/>
      <c r="DI8" s="624"/>
      <c r="DJ8" s="624"/>
      <c r="DK8" s="624"/>
      <c r="DL8" s="624"/>
      <c r="DM8" s="624"/>
      <c r="DN8" s="624"/>
      <c r="DO8" s="624"/>
      <c r="DP8" s="625"/>
      <c r="DQ8" s="632">
        <v>4221753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45961</v>
      </c>
      <c r="S9" s="624"/>
      <c r="T9" s="624"/>
      <c r="U9" s="624"/>
      <c r="V9" s="624"/>
      <c r="W9" s="624"/>
      <c r="X9" s="624"/>
      <c r="Y9" s="625"/>
      <c r="Z9" s="626">
        <v>0.2</v>
      </c>
      <c r="AA9" s="626"/>
      <c r="AB9" s="626"/>
      <c r="AC9" s="626"/>
      <c r="AD9" s="627">
        <v>45961</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2370473</v>
      </c>
      <c r="BH9" s="624"/>
      <c r="BI9" s="624"/>
      <c r="BJ9" s="624"/>
      <c r="BK9" s="624"/>
      <c r="BL9" s="624"/>
      <c r="BM9" s="624"/>
      <c r="BN9" s="625"/>
      <c r="BO9" s="626">
        <v>36.1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1646276</v>
      </c>
      <c r="CS9" s="624"/>
      <c r="CT9" s="624"/>
      <c r="CU9" s="624"/>
      <c r="CV9" s="624"/>
      <c r="CW9" s="624"/>
      <c r="CX9" s="624"/>
      <c r="CY9" s="625"/>
      <c r="CZ9" s="626">
        <v>7.5</v>
      </c>
      <c r="DA9" s="626"/>
      <c r="DB9" s="626"/>
      <c r="DC9" s="626"/>
      <c r="DD9" s="632">
        <v>44065</v>
      </c>
      <c r="DE9" s="624"/>
      <c r="DF9" s="624"/>
      <c r="DG9" s="624"/>
      <c r="DH9" s="624"/>
      <c r="DI9" s="624"/>
      <c r="DJ9" s="624"/>
      <c r="DK9" s="624"/>
      <c r="DL9" s="624"/>
      <c r="DM9" s="624"/>
      <c r="DN9" s="624"/>
      <c r="DO9" s="624"/>
      <c r="DP9" s="625"/>
      <c r="DQ9" s="632">
        <v>1446546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125661</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1949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1949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1231871</v>
      </c>
      <c r="S11" s="624"/>
      <c r="T11" s="624"/>
      <c r="U11" s="624"/>
      <c r="V11" s="624"/>
      <c r="W11" s="624"/>
      <c r="X11" s="624"/>
      <c r="Y11" s="625"/>
      <c r="Z11" s="628">
        <v>5.3</v>
      </c>
      <c r="AA11" s="629"/>
      <c r="AB11" s="629"/>
      <c r="AC11" s="635"/>
      <c r="AD11" s="632">
        <v>1231871</v>
      </c>
      <c r="AE11" s="624"/>
      <c r="AF11" s="624"/>
      <c r="AG11" s="624"/>
      <c r="AH11" s="624"/>
      <c r="AI11" s="624"/>
      <c r="AJ11" s="624"/>
      <c r="AK11" s="625"/>
      <c r="AL11" s="628">
        <v>9.6999999999999993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454894</v>
      </c>
      <c r="BH11" s="624"/>
      <c r="BI11" s="624"/>
      <c r="BJ11" s="624"/>
      <c r="BK11" s="624"/>
      <c r="BL11" s="624"/>
      <c r="BM11" s="624"/>
      <c r="BN11" s="625"/>
      <c r="BO11" s="626">
        <v>6.9</v>
      </c>
      <c r="BP11" s="626"/>
      <c r="BQ11" s="626"/>
      <c r="BR11" s="626"/>
      <c r="BS11" s="627">
        <v>129776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600918</v>
      </c>
      <c r="CS11" s="624"/>
      <c r="CT11" s="624"/>
      <c r="CU11" s="624"/>
      <c r="CV11" s="624"/>
      <c r="CW11" s="624"/>
      <c r="CX11" s="624"/>
      <c r="CY11" s="625"/>
      <c r="CZ11" s="626">
        <v>2.7</v>
      </c>
      <c r="DA11" s="626"/>
      <c r="DB11" s="626"/>
      <c r="DC11" s="626"/>
      <c r="DD11" s="632">
        <v>133162</v>
      </c>
      <c r="DE11" s="624"/>
      <c r="DF11" s="624"/>
      <c r="DG11" s="624"/>
      <c r="DH11" s="624"/>
      <c r="DI11" s="624"/>
      <c r="DJ11" s="624"/>
      <c r="DK11" s="624"/>
      <c r="DL11" s="624"/>
      <c r="DM11" s="624"/>
      <c r="DN11" s="624"/>
      <c r="DO11" s="624"/>
      <c r="DP11" s="625"/>
      <c r="DQ11" s="632">
        <v>417255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8747</v>
      </c>
      <c r="S12" s="624"/>
      <c r="T12" s="624"/>
      <c r="U12" s="624"/>
      <c r="V12" s="624"/>
      <c r="W12" s="624"/>
      <c r="X12" s="624"/>
      <c r="Y12" s="625"/>
      <c r="Z12" s="626">
        <v>0</v>
      </c>
      <c r="AA12" s="626"/>
      <c r="AB12" s="626"/>
      <c r="AC12" s="626"/>
      <c r="AD12" s="627">
        <v>8747</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2870694</v>
      </c>
      <c r="BH12" s="624"/>
      <c r="BI12" s="624"/>
      <c r="BJ12" s="624"/>
      <c r="BK12" s="624"/>
      <c r="BL12" s="624"/>
      <c r="BM12" s="624"/>
      <c r="BN12" s="625"/>
      <c r="BO12" s="626">
        <v>43.8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714851</v>
      </c>
      <c r="CS12" s="624"/>
      <c r="CT12" s="624"/>
      <c r="CU12" s="624"/>
      <c r="CV12" s="624"/>
      <c r="CW12" s="624"/>
      <c r="CX12" s="624"/>
      <c r="CY12" s="625"/>
      <c r="CZ12" s="626">
        <v>3.3</v>
      </c>
      <c r="DA12" s="626"/>
      <c r="DB12" s="626"/>
      <c r="DC12" s="626"/>
      <c r="DD12" s="632">
        <v>26735</v>
      </c>
      <c r="DE12" s="624"/>
      <c r="DF12" s="624"/>
      <c r="DG12" s="624"/>
      <c r="DH12" s="624"/>
      <c r="DI12" s="624"/>
      <c r="DJ12" s="624"/>
      <c r="DK12" s="624"/>
      <c r="DL12" s="624"/>
      <c r="DM12" s="624"/>
      <c r="DN12" s="624"/>
      <c r="DO12" s="624"/>
      <c r="DP12" s="625"/>
      <c r="DQ12" s="632">
        <v>694064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2806010</v>
      </c>
      <c r="BH13" s="624"/>
      <c r="BI13" s="624"/>
      <c r="BJ13" s="624"/>
      <c r="BK13" s="624"/>
      <c r="BL13" s="624"/>
      <c r="BM13" s="624"/>
      <c r="BN13" s="625"/>
      <c r="BO13" s="626">
        <v>42.8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2273367</v>
      </c>
      <c r="CS13" s="624"/>
      <c r="CT13" s="624"/>
      <c r="CU13" s="624"/>
      <c r="CV13" s="624"/>
      <c r="CW13" s="624"/>
      <c r="CX13" s="624"/>
      <c r="CY13" s="625"/>
      <c r="CZ13" s="626">
        <v>10.4</v>
      </c>
      <c r="DA13" s="626"/>
      <c r="DB13" s="626"/>
      <c r="DC13" s="626"/>
      <c r="DD13" s="632">
        <v>1259196</v>
      </c>
      <c r="DE13" s="624"/>
      <c r="DF13" s="624"/>
      <c r="DG13" s="624"/>
      <c r="DH13" s="624"/>
      <c r="DI13" s="624"/>
      <c r="DJ13" s="624"/>
      <c r="DK13" s="624"/>
      <c r="DL13" s="624"/>
      <c r="DM13" s="624"/>
      <c r="DN13" s="624"/>
      <c r="DO13" s="624"/>
      <c r="DP13" s="625"/>
      <c r="DQ13" s="632">
        <v>1255816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1454</v>
      </c>
      <c r="S14" s="624"/>
      <c r="T14" s="624"/>
      <c r="U14" s="624"/>
      <c r="V14" s="624"/>
      <c r="W14" s="624"/>
      <c r="X14" s="624"/>
      <c r="Y14" s="625"/>
      <c r="Z14" s="626">
        <v>0</v>
      </c>
      <c r="AA14" s="626"/>
      <c r="AB14" s="626"/>
      <c r="AC14" s="626"/>
      <c r="AD14" s="627">
        <v>1454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201504</v>
      </c>
      <c r="BH14" s="624"/>
      <c r="BI14" s="624"/>
      <c r="BJ14" s="624"/>
      <c r="BK14" s="624"/>
      <c r="BL14" s="624"/>
      <c r="BM14" s="624"/>
      <c r="BN14" s="625"/>
      <c r="BO14" s="626">
        <v>3.1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927558</v>
      </c>
      <c r="CS14" s="624"/>
      <c r="CT14" s="624"/>
      <c r="CU14" s="624"/>
      <c r="CV14" s="624"/>
      <c r="CW14" s="624"/>
      <c r="CX14" s="624"/>
      <c r="CY14" s="625"/>
      <c r="CZ14" s="626">
        <v>4.2</v>
      </c>
      <c r="DA14" s="626"/>
      <c r="DB14" s="626"/>
      <c r="DC14" s="626"/>
      <c r="DD14" s="632">
        <v>82989</v>
      </c>
      <c r="DE14" s="624"/>
      <c r="DF14" s="624"/>
      <c r="DG14" s="624"/>
      <c r="DH14" s="624"/>
      <c r="DI14" s="624"/>
      <c r="DJ14" s="624"/>
      <c r="DK14" s="624"/>
      <c r="DL14" s="624"/>
      <c r="DM14" s="624"/>
      <c r="DN14" s="624"/>
      <c r="DO14" s="624"/>
      <c r="DP14" s="625"/>
      <c r="DQ14" s="632">
        <v>876571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443700</v>
      </c>
      <c r="BH15" s="624"/>
      <c r="BI15" s="624"/>
      <c r="BJ15" s="624"/>
      <c r="BK15" s="624"/>
      <c r="BL15" s="624"/>
      <c r="BM15" s="624"/>
      <c r="BN15" s="625"/>
      <c r="BO15" s="626">
        <v>6.8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2577704</v>
      </c>
      <c r="CS15" s="624"/>
      <c r="CT15" s="624"/>
      <c r="CU15" s="624"/>
      <c r="CV15" s="624"/>
      <c r="CW15" s="624"/>
      <c r="CX15" s="624"/>
      <c r="CY15" s="625"/>
      <c r="CZ15" s="626">
        <v>11.8</v>
      </c>
      <c r="DA15" s="626"/>
      <c r="DB15" s="626"/>
      <c r="DC15" s="626"/>
      <c r="DD15" s="632">
        <v>173131</v>
      </c>
      <c r="DE15" s="624"/>
      <c r="DF15" s="624"/>
      <c r="DG15" s="624"/>
      <c r="DH15" s="624"/>
      <c r="DI15" s="624"/>
      <c r="DJ15" s="624"/>
      <c r="DK15" s="624"/>
      <c r="DL15" s="624"/>
      <c r="DM15" s="624"/>
      <c r="DN15" s="624"/>
      <c r="DO15" s="624"/>
      <c r="DP15" s="625"/>
      <c r="DQ15" s="632">
        <v>2191679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27294</v>
      </c>
      <c r="S16" s="624"/>
      <c r="T16" s="624"/>
      <c r="U16" s="624"/>
      <c r="V16" s="624"/>
      <c r="W16" s="624"/>
      <c r="X16" s="624"/>
      <c r="Y16" s="625"/>
      <c r="Z16" s="626">
        <v>0.1</v>
      </c>
      <c r="AA16" s="626"/>
      <c r="AB16" s="626"/>
      <c r="AC16" s="626"/>
      <c r="AD16" s="627">
        <v>27294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6996</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96</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113400</v>
      </c>
      <c r="S17" s="624"/>
      <c r="T17" s="624"/>
      <c r="U17" s="624"/>
      <c r="V17" s="624"/>
      <c r="W17" s="624"/>
      <c r="X17" s="624"/>
      <c r="Y17" s="625"/>
      <c r="Z17" s="626">
        <v>0.5</v>
      </c>
      <c r="AA17" s="626"/>
      <c r="AB17" s="626"/>
      <c r="AC17" s="626"/>
      <c r="AD17" s="627">
        <v>113400</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1609906</v>
      </c>
      <c r="CS17" s="624"/>
      <c r="CT17" s="624"/>
      <c r="CU17" s="624"/>
      <c r="CV17" s="624"/>
      <c r="CW17" s="624"/>
      <c r="CX17" s="624"/>
      <c r="CY17" s="625"/>
      <c r="CZ17" s="626">
        <v>7.4</v>
      </c>
      <c r="DA17" s="626"/>
      <c r="DB17" s="626"/>
      <c r="DC17" s="626"/>
      <c r="DD17" s="632" t="s">
        <v>122</v>
      </c>
      <c r="DE17" s="624"/>
      <c r="DF17" s="624"/>
      <c r="DG17" s="624"/>
      <c r="DH17" s="624"/>
      <c r="DI17" s="624"/>
      <c r="DJ17" s="624"/>
      <c r="DK17" s="624"/>
      <c r="DL17" s="624"/>
      <c r="DM17" s="624"/>
      <c r="DN17" s="624"/>
      <c r="DO17" s="624"/>
      <c r="DP17" s="625"/>
      <c r="DQ17" s="632">
        <v>1606592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78794</v>
      </c>
      <c r="S18" s="624"/>
      <c r="T18" s="624"/>
      <c r="U18" s="624"/>
      <c r="V18" s="624"/>
      <c r="W18" s="624"/>
      <c r="X18" s="624"/>
      <c r="Y18" s="625"/>
      <c r="Z18" s="626">
        <v>0.3</v>
      </c>
      <c r="AA18" s="626"/>
      <c r="AB18" s="626"/>
      <c r="AC18" s="626"/>
      <c r="AD18" s="627">
        <v>78794</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58255</v>
      </c>
      <c r="S19" s="624"/>
      <c r="T19" s="624"/>
      <c r="U19" s="624"/>
      <c r="V19" s="624"/>
      <c r="W19" s="624"/>
      <c r="X19" s="624"/>
      <c r="Y19" s="625"/>
      <c r="Z19" s="626">
        <v>0.3</v>
      </c>
      <c r="AA19" s="626"/>
      <c r="AB19" s="626"/>
      <c r="AC19" s="626"/>
      <c r="AD19" s="627">
        <v>58255</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20539</v>
      </c>
      <c r="S20" s="624"/>
      <c r="T20" s="624"/>
      <c r="U20" s="624"/>
      <c r="V20" s="624"/>
      <c r="W20" s="624"/>
      <c r="X20" s="624"/>
      <c r="Y20" s="625"/>
      <c r="Z20" s="626">
        <v>0.1</v>
      </c>
      <c r="AA20" s="626"/>
      <c r="AB20" s="626"/>
      <c r="AC20" s="626"/>
      <c r="AD20" s="627">
        <v>20539</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21862393</v>
      </c>
      <c r="CS20" s="624"/>
      <c r="CT20" s="624"/>
      <c r="CU20" s="624"/>
      <c r="CV20" s="624"/>
      <c r="CW20" s="624"/>
      <c r="CX20" s="624"/>
      <c r="CY20" s="625"/>
      <c r="CZ20" s="626">
        <v>100</v>
      </c>
      <c r="DA20" s="626"/>
      <c r="DB20" s="626"/>
      <c r="DC20" s="626"/>
      <c r="DD20" s="632">
        <v>2797081</v>
      </c>
      <c r="DE20" s="624"/>
      <c r="DF20" s="624"/>
      <c r="DG20" s="624"/>
      <c r="DH20" s="624"/>
      <c r="DI20" s="624"/>
      <c r="DJ20" s="624"/>
      <c r="DK20" s="624"/>
      <c r="DL20" s="624"/>
      <c r="DM20" s="624"/>
      <c r="DN20" s="624"/>
      <c r="DO20" s="624"/>
      <c r="DP20" s="625"/>
      <c r="DQ20" s="632">
        <v>14888584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4392038</v>
      </c>
      <c r="S21" s="624"/>
      <c r="T21" s="624"/>
      <c r="U21" s="624"/>
      <c r="V21" s="624"/>
      <c r="W21" s="624"/>
      <c r="X21" s="624"/>
      <c r="Y21" s="625"/>
      <c r="Z21" s="626">
        <v>18.899999999999999</v>
      </c>
      <c r="AA21" s="626"/>
      <c r="AB21" s="626"/>
      <c r="AC21" s="626"/>
      <c r="AD21" s="627">
        <v>4048550</v>
      </c>
      <c r="AE21" s="627"/>
      <c r="AF21" s="627"/>
      <c r="AG21" s="627"/>
      <c r="AH21" s="627"/>
      <c r="AI21" s="627"/>
      <c r="AJ21" s="627"/>
      <c r="AK21" s="627"/>
      <c r="AL21" s="628">
        <v>31.9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4048550</v>
      </c>
      <c r="S22" s="624"/>
      <c r="T22" s="624"/>
      <c r="U22" s="624"/>
      <c r="V22" s="624"/>
      <c r="W22" s="624"/>
      <c r="X22" s="624"/>
      <c r="Y22" s="625"/>
      <c r="Z22" s="626">
        <v>17.5</v>
      </c>
      <c r="AA22" s="626"/>
      <c r="AB22" s="626"/>
      <c r="AC22" s="626"/>
      <c r="AD22" s="627">
        <v>4048550</v>
      </c>
      <c r="AE22" s="627"/>
      <c r="AF22" s="627"/>
      <c r="AG22" s="627"/>
      <c r="AH22" s="627"/>
      <c r="AI22" s="627"/>
      <c r="AJ22" s="627"/>
      <c r="AK22" s="627"/>
      <c r="AL22" s="628">
        <v>31.9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343488</v>
      </c>
      <c r="S23" s="624"/>
      <c r="T23" s="624"/>
      <c r="U23" s="624"/>
      <c r="V23" s="624"/>
      <c r="W23" s="624"/>
      <c r="X23" s="624"/>
      <c r="Y23" s="625"/>
      <c r="Z23" s="626">
        <v>1.5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9745293</v>
      </c>
      <c r="CS24" s="613"/>
      <c r="CT24" s="613"/>
      <c r="CU24" s="613"/>
      <c r="CV24" s="613"/>
      <c r="CW24" s="613"/>
      <c r="CX24" s="613"/>
      <c r="CY24" s="614"/>
      <c r="CZ24" s="617">
        <v>44.6</v>
      </c>
      <c r="DA24" s="618"/>
      <c r="DB24" s="618"/>
      <c r="DC24" s="634"/>
      <c r="DD24" s="658">
        <v>6248613</v>
      </c>
      <c r="DE24" s="613"/>
      <c r="DF24" s="613"/>
      <c r="DG24" s="613"/>
      <c r="DH24" s="613"/>
      <c r="DI24" s="613"/>
      <c r="DJ24" s="613"/>
      <c r="DK24" s="614"/>
      <c r="DL24" s="658">
        <v>6158867</v>
      </c>
      <c r="DM24" s="613"/>
      <c r="DN24" s="613"/>
      <c r="DO24" s="613"/>
      <c r="DP24" s="613"/>
      <c r="DQ24" s="613"/>
      <c r="DR24" s="613"/>
      <c r="DS24" s="613"/>
      <c r="DT24" s="613"/>
      <c r="DU24" s="613"/>
      <c r="DV24" s="614"/>
      <c r="DW24" s="617">
        <v>48.1</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12712671</v>
      </c>
      <c r="S25" s="624"/>
      <c r="T25" s="624"/>
      <c r="U25" s="624"/>
      <c r="V25" s="624"/>
      <c r="W25" s="624"/>
      <c r="X25" s="624"/>
      <c r="Y25" s="625"/>
      <c r="Z25" s="626">
        <v>54.8</v>
      </c>
      <c r="AA25" s="626"/>
      <c r="AB25" s="626"/>
      <c r="AC25" s="626"/>
      <c r="AD25" s="627">
        <v>12369183</v>
      </c>
      <c r="AE25" s="627"/>
      <c r="AF25" s="627"/>
      <c r="AG25" s="627"/>
      <c r="AH25" s="627"/>
      <c r="AI25" s="627"/>
      <c r="AJ25" s="627"/>
      <c r="AK25" s="627"/>
      <c r="AL25" s="628">
        <v>97.3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3348712</v>
      </c>
      <c r="CS25" s="655"/>
      <c r="CT25" s="655"/>
      <c r="CU25" s="655"/>
      <c r="CV25" s="655"/>
      <c r="CW25" s="655"/>
      <c r="CX25" s="655"/>
      <c r="CY25" s="656"/>
      <c r="CZ25" s="628">
        <v>15.3</v>
      </c>
      <c r="DA25" s="653"/>
      <c r="DB25" s="653"/>
      <c r="DC25" s="657"/>
      <c r="DD25" s="632">
        <v>3180348</v>
      </c>
      <c r="DE25" s="655"/>
      <c r="DF25" s="655"/>
      <c r="DG25" s="655"/>
      <c r="DH25" s="655"/>
      <c r="DI25" s="655"/>
      <c r="DJ25" s="655"/>
      <c r="DK25" s="656"/>
      <c r="DL25" s="632">
        <v>3142871</v>
      </c>
      <c r="DM25" s="655"/>
      <c r="DN25" s="655"/>
      <c r="DO25" s="655"/>
      <c r="DP25" s="655"/>
      <c r="DQ25" s="655"/>
      <c r="DR25" s="655"/>
      <c r="DS25" s="655"/>
      <c r="DT25" s="655"/>
      <c r="DU25" s="655"/>
      <c r="DV25" s="656"/>
      <c r="DW25" s="628">
        <v>24.5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6424</v>
      </c>
      <c r="S26" s="624"/>
      <c r="T26" s="624"/>
      <c r="U26" s="624"/>
      <c r="V26" s="624"/>
      <c r="W26" s="624"/>
      <c r="X26" s="624"/>
      <c r="Y26" s="625"/>
      <c r="Z26" s="626">
        <v>0</v>
      </c>
      <c r="AA26" s="626"/>
      <c r="AB26" s="626"/>
      <c r="AC26" s="626"/>
      <c r="AD26" s="627">
        <v>6424</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1959919</v>
      </c>
      <c r="CS26" s="624"/>
      <c r="CT26" s="624"/>
      <c r="CU26" s="624"/>
      <c r="CV26" s="624"/>
      <c r="CW26" s="624"/>
      <c r="CX26" s="624"/>
      <c r="CY26" s="625"/>
      <c r="CZ26" s="628">
        <v>9</v>
      </c>
      <c r="DA26" s="653"/>
      <c r="DB26" s="653"/>
      <c r="DC26" s="657"/>
      <c r="DD26" s="632">
        <v>1845514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96150</v>
      </c>
      <c r="S27" s="624"/>
      <c r="T27" s="624"/>
      <c r="U27" s="624"/>
      <c r="V27" s="624"/>
      <c r="W27" s="624"/>
      <c r="X27" s="624"/>
      <c r="Y27" s="625"/>
      <c r="Z27" s="626">
        <v>0.4</v>
      </c>
      <c r="AA27" s="626"/>
      <c r="AB27" s="626"/>
      <c r="AC27" s="626"/>
      <c r="AD27" s="627">
        <v>7434</v>
      </c>
      <c r="AE27" s="627"/>
      <c r="AF27" s="627"/>
      <c r="AG27" s="627"/>
      <c r="AH27" s="627"/>
      <c r="AI27" s="627"/>
      <c r="AJ27" s="627"/>
      <c r="AK27" s="627"/>
      <c r="AL27" s="628">
        <v>0.1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6557748</v>
      </c>
      <c r="BH27" s="624"/>
      <c r="BI27" s="624"/>
      <c r="BJ27" s="624"/>
      <c r="BK27" s="624"/>
      <c r="BL27" s="624"/>
      <c r="BM27" s="624"/>
      <c r="BN27" s="625"/>
      <c r="BO27" s="626">
        <v>100</v>
      </c>
      <c r="BP27" s="626"/>
      <c r="BQ27" s="626"/>
      <c r="BR27" s="626"/>
      <c r="BS27" s="627">
        <v>129776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4786675</v>
      </c>
      <c r="CS27" s="655"/>
      <c r="CT27" s="655"/>
      <c r="CU27" s="655"/>
      <c r="CV27" s="655"/>
      <c r="CW27" s="655"/>
      <c r="CX27" s="655"/>
      <c r="CY27" s="656"/>
      <c r="CZ27" s="628">
        <v>21.9</v>
      </c>
      <c r="DA27" s="653"/>
      <c r="DB27" s="653"/>
      <c r="DC27" s="657"/>
      <c r="DD27" s="632">
        <v>1461673</v>
      </c>
      <c r="DE27" s="655"/>
      <c r="DF27" s="655"/>
      <c r="DG27" s="655"/>
      <c r="DH27" s="655"/>
      <c r="DI27" s="655"/>
      <c r="DJ27" s="655"/>
      <c r="DK27" s="656"/>
      <c r="DL27" s="632">
        <v>1409404</v>
      </c>
      <c r="DM27" s="655"/>
      <c r="DN27" s="655"/>
      <c r="DO27" s="655"/>
      <c r="DP27" s="655"/>
      <c r="DQ27" s="655"/>
      <c r="DR27" s="655"/>
      <c r="DS27" s="655"/>
      <c r="DT27" s="655"/>
      <c r="DU27" s="655"/>
      <c r="DV27" s="656"/>
      <c r="DW27" s="628">
        <v>11</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184049</v>
      </c>
      <c r="S28" s="624"/>
      <c r="T28" s="624"/>
      <c r="U28" s="624"/>
      <c r="V28" s="624"/>
      <c r="W28" s="624"/>
      <c r="X28" s="624"/>
      <c r="Y28" s="625"/>
      <c r="Z28" s="626">
        <v>0.8</v>
      </c>
      <c r="AA28" s="626"/>
      <c r="AB28" s="626"/>
      <c r="AC28" s="626"/>
      <c r="AD28" s="627">
        <v>11359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1609906</v>
      </c>
      <c r="CS28" s="624"/>
      <c r="CT28" s="624"/>
      <c r="CU28" s="624"/>
      <c r="CV28" s="624"/>
      <c r="CW28" s="624"/>
      <c r="CX28" s="624"/>
      <c r="CY28" s="625"/>
      <c r="CZ28" s="628">
        <v>7.4</v>
      </c>
      <c r="DA28" s="653"/>
      <c r="DB28" s="653"/>
      <c r="DC28" s="657"/>
      <c r="DD28" s="632">
        <v>1606592</v>
      </c>
      <c r="DE28" s="624"/>
      <c r="DF28" s="624"/>
      <c r="DG28" s="624"/>
      <c r="DH28" s="624"/>
      <c r="DI28" s="624"/>
      <c r="DJ28" s="624"/>
      <c r="DK28" s="625"/>
      <c r="DL28" s="632">
        <v>1606592</v>
      </c>
      <c r="DM28" s="624"/>
      <c r="DN28" s="624"/>
      <c r="DO28" s="624"/>
      <c r="DP28" s="624"/>
      <c r="DQ28" s="624"/>
      <c r="DR28" s="624"/>
      <c r="DS28" s="624"/>
      <c r="DT28" s="624"/>
      <c r="DU28" s="624"/>
      <c r="DV28" s="625"/>
      <c r="DW28" s="628">
        <v>12.5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25522</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1609906</v>
      </c>
      <c r="CS29" s="655"/>
      <c r="CT29" s="655"/>
      <c r="CU29" s="655"/>
      <c r="CV29" s="655"/>
      <c r="CW29" s="655"/>
      <c r="CX29" s="655"/>
      <c r="CY29" s="656"/>
      <c r="CZ29" s="628">
        <v>7.4</v>
      </c>
      <c r="DA29" s="653"/>
      <c r="DB29" s="653"/>
      <c r="DC29" s="657"/>
      <c r="DD29" s="632">
        <v>1606592</v>
      </c>
      <c r="DE29" s="655"/>
      <c r="DF29" s="655"/>
      <c r="DG29" s="655"/>
      <c r="DH29" s="655"/>
      <c r="DI29" s="655"/>
      <c r="DJ29" s="655"/>
      <c r="DK29" s="656"/>
      <c r="DL29" s="632">
        <v>1606592</v>
      </c>
      <c r="DM29" s="655"/>
      <c r="DN29" s="655"/>
      <c r="DO29" s="655"/>
      <c r="DP29" s="655"/>
      <c r="DQ29" s="655"/>
      <c r="DR29" s="655"/>
      <c r="DS29" s="655"/>
      <c r="DT29" s="655"/>
      <c r="DU29" s="655"/>
      <c r="DV29" s="656"/>
      <c r="DW29" s="628">
        <v>12.5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4015737</v>
      </c>
      <c r="S30" s="624"/>
      <c r="T30" s="624"/>
      <c r="U30" s="624"/>
      <c r="V30" s="624"/>
      <c r="W30" s="624"/>
      <c r="X30" s="624"/>
      <c r="Y30" s="625"/>
      <c r="Z30" s="626">
        <v>17.3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1557051</v>
      </c>
      <c r="CS30" s="624"/>
      <c r="CT30" s="624"/>
      <c r="CU30" s="624"/>
      <c r="CV30" s="624"/>
      <c r="CW30" s="624"/>
      <c r="CX30" s="624"/>
      <c r="CY30" s="625"/>
      <c r="CZ30" s="628">
        <v>7.1</v>
      </c>
      <c r="DA30" s="653"/>
      <c r="DB30" s="653"/>
      <c r="DC30" s="657"/>
      <c r="DD30" s="632">
        <v>1553786</v>
      </c>
      <c r="DE30" s="624"/>
      <c r="DF30" s="624"/>
      <c r="DG30" s="624"/>
      <c r="DH30" s="624"/>
      <c r="DI30" s="624"/>
      <c r="DJ30" s="624"/>
      <c r="DK30" s="625"/>
      <c r="DL30" s="632">
        <v>1553786</v>
      </c>
      <c r="DM30" s="624"/>
      <c r="DN30" s="624"/>
      <c r="DO30" s="624"/>
      <c r="DP30" s="624"/>
      <c r="DQ30" s="624"/>
      <c r="DR30" s="624"/>
      <c r="DS30" s="624"/>
      <c r="DT30" s="624"/>
      <c r="DU30" s="624"/>
      <c r="DV30" s="625"/>
      <c r="DW30" s="628">
        <v>12.1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97.2</v>
      </c>
      <c r="BN31" s="667"/>
      <c r="BO31" s="667"/>
      <c r="BP31" s="667"/>
      <c r="BQ31" s="668"/>
      <c r="BR31" s="679">
        <v>99</v>
      </c>
      <c r="BS31" s="667"/>
      <c r="BT31" s="667"/>
      <c r="BU31" s="667"/>
      <c r="BV31" s="667"/>
      <c r="BW31" s="667"/>
      <c r="BX31" s="618">
        <v>97.2</v>
      </c>
      <c r="BY31" s="667"/>
      <c r="BZ31" s="667"/>
      <c r="CA31" s="667"/>
      <c r="CB31" s="668"/>
      <c r="CD31" s="661"/>
      <c r="CE31" s="662"/>
      <c r="CF31" s="620" t="s">
        <v>300</v>
      </c>
      <c r="CG31" s="621"/>
      <c r="CH31" s="621"/>
      <c r="CI31" s="621"/>
      <c r="CJ31" s="621"/>
      <c r="CK31" s="621"/>
      <c r="CL31" s="621"/>
      <c r="CM31" s="621"/>
      <c r="CN31" s="621"/>
      <c r="CO31" s="621"/>
      <c r="CP31" s="621"/>
      <c r="CQ31" s="622"/>
      <c r="CR31" s="623">
        <v>52855</v>
      </c>
      <c r="CS31" s="655"/>
      <c r="CT31" s="655"/>
      <c r="CU31" s="655"/>
      <c r="CV31" s="655"/>
      <c r="CW31" s="655"/>
      <c r="CX31" s="655"/>
      <c r="CY31" s="656"/>
      <c r="CZ31" s="628">
        <v>0.2</v>
      </c>
      <c r="DA31" s="653"/>
      <c r="DB31" s="653"/>
      <c r="DC31" s="657"/>
      <c r="DD31" s="632">
        <v>52806</v>
      </c>
      <c r="DE31" s="655"/>
      <c r="DF31" s="655"/>
      <c r="DG31" s="655"/>
      <c r="DH31" s="655"/>
      <c r="DI31" s="655"/>
      <c r="DJ31" s="655"/>
      <c r="DK31" s="656"/>
      <c r="DL31" s="632">
        <v>52806</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1675232</v>
      </c>
      <c r="S32" s="624"/>
      <c r="T32" s="624"/>
      <c r="U32" s="624"/>
      <c r="V32" s="624"/>
      <c r="W32" s="624"/>
      <c r="X32" s="624"/>
      <c r="Y32" s="625"/>
      <c r="Z32" s="626">
        <v>7.2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98.8</v>
      </c>
      <c r="BH32" s="655"/>
      <c r="BI32" s="655"/>
      <c r="BJ32" s="655"/>
      <c r="BK32" s="655"/>
      <c r="BL32" s="655"/>
      <c r="BM32" s="629">
        <v>96.8</v>
      </c>
      <c r="BN32" s="655"/>
      <c r="BO32" s="655"/>
      <c r="BP32" s="655"/>
      <c r="BQ32" s="678"/>
      <c r="BR32" s="680">
        <v>98.7</v>
      </c>
      <c r="BS32" s="655"/>
      <c r="BT32" s="655"/>
      <c r="BU32" s="655"/>
      <c r="BV32" s="655"/>
      <c r="BW32" s="655"/>
      <c r="BX32" s="629">
        <v>97</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353333</v>
      </c>
      <c r="S33" s="624"/>
      <c r="T33" s="624"/>
      <c r="U33" s="624"/>
      <c r="V33" s="624"/>
      <c r="W33" s="624"/>
      <c r="X33" s="624"/>
      <c r="Y33" s="625"/>
      <c r="Z33" s="626">
        <v>1.5</v>
      </c>
      <c r="AA33" s="626"/>
      <c r="AB33" s="626"/>
      <c r="AC33" s="626"/>
      <c r="AD33" s="627">
        <v>314750</v>
      </c>
      <c r="AE33" s="627"/>
      <c r="AF33" s="627"/>
      <c r="AG33" s="627"/>
      <c r="AH33" s="627"/>
      <c r="AI33" s="627"/>
      <c r="AJ33" s="627"/>
      <c r="AK33" s="627"/>
      <c r="AL33" s="628">
        <v>2.5</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97.2</v>
      </c>
      <c r="BN33" s="682"/>
      <c r="BO33" s="682"/>
      <c r="BP33" s="682"/>
      <c r="BQ33" s="684"/>
      <c r="BR33" s="681">
        <v>99.2</v>
      </c>
      <c r="BS33" s="682"/>
      <c r="BT33" s="682"/>
      <c r="BU33" s="682"/>
      <c r="BV33" s="682"/>
      <c r="BW33" s="682"/>
      <c r="BX33" s="683">
        <v>97.2</v>
      </c>
      <c r="BY33" s="682"/>
      <c r="BZ33" s="682"/>
      <c r="CA33" s="682"/>
      <c r="CB33" s="684"/>
      <c r="CD33" s="620" t="s">
        <v>307</v>
      </c>
      <c r="CE33" s="621"/>
      <c r="CF33" s="621"/>
      <c r="CG33" s="621"/>
      <c r="CH33" s="621"/>
      <c r="CI33" s="621"/>
      <c r="CJ33" s="621"/>
      <c r="CK33" s="621"/>
      <c r="CL33" s="621"/>
      <c r="CM33" s="621"/>
      <c r="CN33" s="621"/>
      <c r="CO33" s="621"/>
      <c r="CP33" s="621"/>
      <c r="CQ33" s="622"/>
      <c r="CR33" s="623">
        <v>9313023</v>
      </c>
      <c r="CS33" s="655"/>
      <c r="CT33" s="655"/>
      <c r="CU33" s="655"/>
      <c r="CV33" s="655"/>
      <c r="CW33" s="655"/>
      <c r="CX33" s="655"/>
      <c r="CY33" s="656"/>
      <c r="CZ33" s="628">
        <v>42.6</v>
      </c>
      <c r="DA33" s="653"/>
      <c r="DB33" s="653"/>
      <c r="DC33" s="657"/>
      <c r="DD33" s="632">
        <v>7858456</v>
      </c>
      <c r="DE33" s="655"/>
      <c r="DF33" s="655"/>
      <c r="DG33" s="655"/>
      <c r="DH33" s="655"/>
      <c r="DI33" s="655"/>
      <c r="DJ33" s="655"/>
      <c r="DK33" s="656"/>
      <c r="DL33" s="632">
        <v>6583046</v>
      </c>
      <c r="DM33" s="655"/>
      <c r="DN33" s="655"/>
      <c r="DO33" s="655"/>
      <c r="DP33" s="655"/>
      <c r="DQ33" s="655"/>
      <c r="DR33" s="655"/>
      <c r="DS33" s="655"/>
      <c r="DT33" s="655"/>
      <c r="DU33" s="655"/>
      <c r="DV33" s="656"/>
      <c r="DW33" s="628">
        <v>51.4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60662</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3167665</v>
      </c>
      <c r="CS34" s="624"/>
      <c r="CT34" s="624"/>
      <c r="CU34" s="624"/>
      <c r="CV34" s="624"/>
      <c r="CW34" s="624"/>
      <c r="CX34" s="624"/>
      <c r="CY34" s="625"/>
      <c r="CZ34" s="628">
        <v>14.5</v>
      </c>
      <c r="DA34" s="653"/>
      <c r="DB34" s="653"/>
      <c r="DC34" s="657"/>
      <c r="DD34" s="632">
        <v>2498877</v>
      </c>
      <c r="DE34" s="624"/>
      <c r="DF34" s="624"/>
      <c r="DG34" s="624"/>
      <c r="DH34" s="624"/>
      <c r="DI34" s="624"/>
      <c r="DJ34" s="624"/>
      <c r="DK34" s="625"/>
      <c r="DL34" s="632">
        <v>2359109</v>
      </c>
      <c r="DM34" s="624"/>
      <c r="DN34" s="624"/>
      <c r="DO34" s="624"/>
      <c r="DP34" s="624"/>
      <c r="DQ34" s="624"/>
      <c r="DR34" s="624"/>
      <c r="DS34" s="624"/>
      <c r="DT34" s="624"/>
      <c r="DU34" s="624"/>
      <c r="DV34" s="625"/>
      <c r="DW34" s="628">
        <v>18.399999999999999</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1038944</v>
      </c>
      <c r="S35" s="624"/>
      <c r="T35" s="624"/>
      <c r="U35" s="624"/>
      <c r="V35" s="624"/>
      <c r="W35" s="624"/>
      <c r="X35" s="624"/>
      <c r="Y35" s="625"/>
      <c r="Z35" s="626">
        <v>4.5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72708</v>
      </c>
      <c r="CS35" s="655"/>
      <c r="CT35" s="655"/>
      <c r="CU35" s="655"/>
      <c r="CV35" s="655"/>
      <c r="CW35" s="655"/>
      <c r="CX35" s="655"/>
      <c r="CY35" s="656"/>
      <c r="CZ35" s="628">
        <v>0.3</v>
      </c>
      <c r="DA35" s="653"/>
      <c r="DB35" s="653"/>
      <c r="DC35" s="657"/>
      <c r="DD35" s="632">
        <v>57557</v>
      </c>
      <c r="DE35" s="655"/>
      <c r="DF35" s="655"/>
      <c r="DG35" s="655"/>
      <c r="DH35" s="655"/>
      <c r="DI35" s="655"/>
      <c r="DJ35" s="655"/>
      <c r="DK35" s="656"/>
      <c r="DL35" s="632">
        <v>14981</v>
      </c>
      <c r="DM35" s="655"/>
      <c r="DN35" s="655"/>
      <c r="DO35" s="655"/>
      <c r="DP35" s="655"/>
      <c r="DQ35" s="655"/>
      <c r="DR35" s="655"/>
      <c r="DS35" s="655"/>
      <c r="DT35" s="655"/>
      <c r="DU35" s="655"/>
      <c r="DV35" s="656"/>
      <c r="DW35" s="628">
        <v>0.1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908047</v>
      </c>
      <c r="S36" s="624"/>
      <c r="T36" s="624"/>
      <c r="U36" s="624"/>
      <c r="V36" s="624"/>
      <c r="W36" s="624"/>
      <c r="X36" s="624"/>
      <c r="Y36" s="625"/>
      <c r="Z36" s="626">
        <v>3.9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2741530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10227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3803097</v>
      </c>
      <c r="CS36" s="624"/>
      <c r="CT36" s="624"/>
      <c r="CU36" s="624"/>
      <c r="CV36" s="624"/>
      <c r="CW36" s="624"/>
      <c r="CX36" s="624"/>
      <c r="CY36" s="625"/>
      <c r="CZ36" s="628">
        <v>17.399999999999999</v>
      </c>
      <c r="DA36" s="653"/>
      <c r="DB36" s="653"/>
      <c r="DC36" s="657"/>
      <c r="DD36" s="632">
        <v>3542877</v>
      </c>
      <c r="DE36" s="624"/>
      <c r="DF36" s="624"/>
      <c r="DG36" s="624"/>
      <c r="DH36" s="624"/>
      <c r="DI36" s="624"/>
      <c r="DJ36" s="624"/>
      <c r="DK36" s="625"/>
      <c r="DL36" s="632">
        <v>2602762</v>
      </c>
      <c r="DM36" s="624"/>
      <c r="DN36" s="624"/>
      <c r="DO36" s="624"/>
      <c r="DP36" s="624"/>
      <c r="DQ36" s="624"/>
      <c r="DR36" s="624"/>
      <c r="DS36" s="624"/>
      <c r="DT36" s="624"/>
      <c r="DU36" s="624"/>
      <c r="DV36" s="625"/>
      <c r="DW36" s="628">
        <v>20.3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316313</v>
      </c>
      <c r="S37" s="624"/>
      <c r="T37" s="624"/>
      <c r="U37" s="624"/>
      <c r="V37" s="624"/>
      <c r="W37" s="624"/>
      <c r="X37" s="624"/>
      <c r="Y37" s="625"/>
      <c r="Z37" s="626">
        <v>1.4</v>
      </c>
      <c r="AA37" s="626"/>
      <c r="AB37" s="626"/>
      <c r="AC37" s="626"/>
      <c r="AD37" s="627">
        <v>1702</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607146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10227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9892</v>
      </c>
      <c r="CS37" s="655"/>
      <c r="CT37" s="655"/>
      <c r="CU37" s="655"/>
      <c r="CV37" s="655"/>
      <c r="CW37" s="655"/>
      <c r="CX37" s="655"/>
      <c r="CY37" s="656"/>
      <c r="CZ37" s="628">
        <v>0</v>
      </c>
      <c r="DA37" s="653"/>
      <c r="DB37" s="653"/>
      <c r="DC37" s="657"/>
      <c r="DD37" s="632">
        <v>9892</v>
      </c>
      <c r="DE37" s="655"/>
      <c r="DF37" s="655"/>
      <c r="DG37" s="655"/>
      <c r="DH37" s="655"/>
      <c r="DI37" s="655"/>
      <c r="DJ37" s="655"/>
      <c r="DK37" s="656"/>
      <c r="DL37" s="632">
        <v>9892</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1801500</v>
      </c>
      <c r="S38" s="624"/>
      <c r="T38" s="624"/>
      <c r="U38" s="624"/>
      <c r="V38" s="624"/>
      <c r="W38" s="624"/>
      <c r="X38" s="624"/>
      <c r="Y38" s="625"/>
      <c r="Z38" s="626">
        <v>7.8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156902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6445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1910038</v>
      </c>
      <c r="CS38" s="624"/>
      <c r="CT38" s="624"/>
      <c r="CU38" s="624"/>
      <c r="CV38" s="624"/>
      <c r="CW38" s="624"/>
      <c r="CX38" s="624"/>
      <c r="CY38" s="625"/>
      <c r="CZ38" s="628">
        <v>8.6999999999999993</v>
      </c>
      <c r="DA38" s="653"/>
      <c r="DB38" s="653"/>
      <c r="DC38" s="657"/>
      <c r="DD38" s="632">
        <v>1495138</v>
      </c>
      <c r="DE38" s="624"/>
      <c r="DF38" s="624"/>
      <c r="DG38" s="624"/>
      <c r="DH38" s="624"/>
      <c r="DI38" s="624"/>
      <c r="DJ38" s="624"/>
      <c r="DK38" s="625"/>
      <c r="DL38" s="632">
        <v>1466194</v>
      </c>
      <c r="DM38" s="624"/>
      <c r="DN38" s="624"/>
      <c r="DO38" s="624"/>
      <c r="DP38" s="624"/>
      <c r="DQ38" s="624"/>
      <c r="DR38" s="624"/>
      <c r="DS38" s="624"/>
      <c r="DT38" s="624"/>
      <c r="DU38" s="624"/>
      <c r="DV38" s="625"/>
      <c r="DW38" s="628">
        <v>11.4</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91232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10141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214889</v>
      </c>
      <c r="CS39" s="655"/>
      <c r="CT39" s="655"/>
      <c r="CU39" s="655"/>
      <c r="CV39" s="655"/>
      <c r="CW39" s="655"/>
      <c r="CX39" s="655"/>
      <c r="CY39" s="656"/>
      <c r="CZ39" s="628">
        <v>1</v>
      </c>
      <c r="DA39" s="653"/>
      <c r="DB39" s="653"/>
      <c r="DC39" s="657"/>
      <c r="DD39" s="632">
        <v>124007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105100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51974</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144626</v>
      </c>
      <c r="CS40" s="624"/>
      <c r="CT40" s="624"/>
      <c r="CU40" s="624"/>
      <c r="CV40" s="624"/>
      <c r="CW40" s="624"/>
      <c r="CX40" s="624"/>
      <c r="CY40" s="625"/>
      <c r="CZ40" s="628">
        <v>0.7</v>
      </c>
      <c r="DA40" s="653"/>
      <c r="DB40" s="653"/>
      <c r="DC40" s="657"/>
      <c r="DD40" s="632">
        <v>140000</v>
      </c>
      <c r="DE40" s="624"/>
      <c r="DF40" s="624"/>
      <c r="DG40" s="624"/>
      <c r="DH40" s="624"/>
      <c r="DI40" s="624"/>
      <c r="DJ40" s="624"/>
      <c r="DK40" s="625"/>
      <c r="DL40" s="632">
        <v>140000</v>
      </c>
      <c r="DM40" s="624"/>
      <c r="DN40" s="624"/>
      <c r="DO40" s="624"/>
      <c r="DP40" s="624"/>
      <c r="DQ40" s="624"/>
      <c r="DR40" s="624"/>
      <c r="DS40" s="624"/>
      <c r="DT40" s="624"/>
      <c r="DU40" s="624"/>
      <c r="DV40" s="625"/>
      <c r="DW40" s="628">
        <v>1.1000000000000001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23194584</v>
      </c>
      <c r="S41" s="696"/>
      <c r="T41" s="696"/>
      <c r="U41" s="696"/>
      <c r="V41" s="696"/>
      <c r="W41" s="696"/>
      <c r="X41" s="696"/>
      <c r="Y41" s="700"/>
      <c r="Z41" s="701">
        <v>100</v>
      </c>
      <c r="AA41" s="701"/>
      <c r="AB41" s="701"/>
      <c r="AC41" s="701"/>
      <c r="AD41" s="702">
        <v>12710852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407936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1426340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2804077</v>
      </c>
      <c r="CS42" s="655"/>
      <c r="CT42" s="655"/>
      <c r="CU42" s="655"/>
      <c r="CV42" s="655"/>
      <c r="CW42" s="655"/>
      <c r="CX42" s="655"/>
      <c r="CY42" s="656"/>
      <c r="CZ42" s="628">
        <v>12.8</v>
      </c>
      <c r="DA42" s="653"/>
      <c r="DB42" s="653"/>
      <c r="DC42" s="657"/>
      <c r="DD42" s="632">
        <v>781515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56836</v>
      </c>
      <c r="CS43" s="655"/>
      <c r="CT43" s="655"/>
      <c r="CU43" s="655"/>
      <c r="CV43" s="655"/>
      <c r="CW43" s="655"/>
      <c r="CX43" s="655"/>
      <c r="CY43" s="656"/>
      <c r="CZ43" s="628">
        <v>0.3</v>
      </c>
      <c r="DA43" s="653"/>
      <c r="DB43" s="653"/>
      <c r="DC43" s="657"/>
      <c r="DD43" s="632">
        <v>56836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2797081</v>
      </c>
      <c r="CS44" s="624"/>
      <c r="CT44" s="624"/>
      <c r="CU44" s="624"/>
      <c r="CV44" s="624"/>
      <c r="CW44" s="624"/>
      <c r="CX44" s="624"/>
      <c r="CY44" s="625"/>
      <c r="CZ44" s="628">
        <v>12.8</v>
      </c>
      <c r="DA44" s="629"/>
      <c r="DB44" s="629"/>
      <c r="DC44" s="635"/>
      <c r="DD44" s="632">
        <v>781419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697922</v>
      </c>
      <c r="CS45" s="655"/>
      <c r="CT45" s="655"/>
      <c r="CU45" s="655"/>
      <c r="CV45" s="655"/>
      <c r="CW45" s="655"/>
      <c r="CX45" s="655"/>
      <c r="CY45" s="656"/>
      <c r="CZ45" s="628">
        <v>3.2</v>
      </c>
      <c r="DA45" s="653"/>
      <c r="DB45" s="653"/>
      <c r="DC45" s="657"/>
      <c r="DD45" s="632">
        <v>220995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2088041</v>
      </c>
      <c r="CS46" s="624"/>
      <c r="CT46" s="624"/>
      <c r="CU46" s="624"/>
      <c r="CV46" s="624"/>
      <c r="CW46" s="624"/>
      <c r="CX46" s="624"/>
      <c r="CY46" s="625"/>
      <c r="CZ46" s="628">
        <v>9.6</v>
      </c>
      <c r="DA46" s="629"/>
      <c r="DB46" s="629"/>
      <c r="DC46" s="635"/>
      <c r="DD46" s="632">
        <v>559306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6996</v>
      </c>
      <c r="CS47" s="655"/>
      <c r="CT47" s="655"/>
      <c r="CU47" s="655"/>
      <c r="CV47" s="655"/>
      <c r="CW47" s="655"/>
      <c r="CX47" s="655"/>
      <c r="CY47" s="656"/>
      <c r="CZ47" s="628">
        <v>0</v>
      </c>
      <c r="DA47" s="653"/>
      <c r="DB47" s="653"/>
      <c r="DC47" s="657"/>
      <c r="DD47" s="632">
        <v>96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21862393</v>
      </c>
      <c r="CS49" s="682"/>
      <c r="CT49" s="682"/>
      <c r="CU49" s="682"/>
      <c r="CV49" s="682"/>
      <c r="CW49" s="682"/>
      <c r="CX49" s="682"/>
      <c r="CY49" s="711"/>
      <c r="CZ49" s="703">
        <v>100</v>
      </c>
      <c r="DA49" s="712"/>
      <c r="DB49" s="712"/>
      <c r="DC49" s="713"/>
      <c r="DD49" s="714">
        <v>14888584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5OFZcNtIa7Aksz/EnhA2U2/JGggOJRP0+PMVuMb2bYGEinHLmbFs2YvS/zOT8gZAhq6T7PWdX1krbakzwLw==" saltValue="lQVmiNyN/cmgbAGf2YPT/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BI1" sqref="BI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23137</v>
      </c>
      <c r="R7" s="753"/>
      <c r="S7" s="753"/>
      <c r="T7" s="753"/>
      <c r="U7" s="753"/>
      <c r="V7" s="753">
        <v>21811</v>
      </c>
      <c r="W7" s="753"/>
      <c r="X7" s="753"/>
      <c r="Y7" s="753"/>
      <c r="Z7" s="753"/>
      <c r="AA7" s="753">
        <f>Q7-V7</f>
        <v>1326</v>
      </c>
      <c r="AB7" s="753"/>
      <c r="AC7" s="753"/>
      <c r="AD7" s="753"/>
      <c r="AE7" s="754"/>
      <c r="AF7" s="755">
        <v>681</v>
      </c>
      <c r="AG7" s="756"/>
      <c r="AH7" s="756"/>
      <c r="AI7" s="756"/>
      <c r="AJ7" s="757"/>
      <c r="AK7" s="758">
        <v>1008</v>
      </c>
      <c r="AL7" s="759"/>
      <c r="AM7" s="759"/>
      <c r="AN7" s="759"/>
      <c r="AO7" s="759"/>
      <c r="AP7" s="759">
        <v>18818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0</v>
      </c>
      <c r="CI7" s="744"/>
      <c r="CJ7" s="744"/>
      <c r="CK7" s="744"/>
      <c r="CL7" s="745"/>
      <c r="CM7" s="743">
        <v>0</v>
      </c>
      <c r="CN7" s="744"/>
      <c r="CO7" s="744"/>
      <c r="CP7" s="744"/>
      <c r="CQ7" s="745"/>
      <c r="CR7" s="743">
        <v>2</v>
      </c>
      <c r="CS7" s="744"/>
      <c r="CT7" s="744"/>
      <c r="CU7" s="744"/>
      <c r="CV7" s="745"/>
      <c r="CW7" s="743">
        <v>0</v>
      </c>
      <c r="CX7" s="744"/>
      <c r="CY7" s="744"/>
      <c r="CZ7" s="744"/>
      <c r="DA7" s="745"/>
      <c r="DB7" s="743" t="s">
        <v>494</v>
      </c>
      <c r="DC7" s="744"/>
      <c r="DD7" s="744"/>
      <c r="DE7" s="744"/>
      <c r="DF7" s="745"/>
      <c r="DG7" s="743" t="s">
        <v>494</v>
      </c>
      <c r="DH7" s="744"/>
      <c r="DI7" s="744"/>
      <c r="DJ7" s="744"/>
      <c r="DK7" s="745"/>
      <c r="DL7" s="743" t="s">
        <v>494</v>
      </c>
      <c r="DM7" s="744"/>
      <c r="DN7" s="744"/>
      <c r="DO7" s="744"/>
      <c r="DP7" s="745"/>
      <c r="DQ7" s="743" t="s">
        <v>494</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40</v>
      </c>
      <c r="R8" s="784"/>
      <c r="S8" s="784"/>
      <c r="T8" s="784"/>
      <c r="U8" s="784"/>
      <c r="V8" s="784">
        <v>40</v>
      </c>
      <c r="W8" s="784"/>
      <c r="X8" s="784"/>
      <c r="Y8" s="784"/>
      <c r="Z8" s="784"/>
      <c r="AA8" s="784" t="s">
        <v>569</v>
      </c>
      <c r="AB8" s="784"/>
      <c r="AC8" s="784"/>
      <c r="AD8" s="784"/>
      <c r="AE8" s="785"/>
      <c r="AF8" s="786" t="s">
        <v>122</v>
      </c>
      <c r="AG8" s="787"/>
      <c r="AH8" s="787"/>
      <c r="AI8" s="787"/>
      <c r="AJ8" s="788"/>
      <c r="AK8" s="769">
        <v>34</v>
      </c>
      <c r="AL8" s="770"/>
      <c r="AM8" s="770"/>
      <c r="AN8" s="770"/>
      <c r="AO8" s="770"/>
      <c r="AP8" s="770" t="s">
        <v>569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120</v>
      </c>
      <c r="R9" s="784"/>
      <c r="S9" s="784"/>
      <c r="T9" s="784"/>
      <c r="U9" s="784"/>
      <c r="V9" s="784">
        <v>114</v>
      </c>
      <c r="W9" s="784"/>
      <c r="X9" s="784"/>
      <c r="Y9" s="784"/>
      <c r="Z9" s="784"/>
      <c r="AA9" s="784">
        <v>7</v>
      </c>
      <c r="AB9" s="784"/>
      <c r="AC9" s="784"/>
      <c r="AD9" s="784"/>
      <c r="AE9" s="785"/>
      <c r="AF9" s="786">
        <v>7</v>
      </c>
      <c r="AG9" s="787"/>
      <c r="AH9" s="787"/>
      <c r="AI9" s="787"/>
      <c r="AJ9" s="788"/>
      <c r="AK9" s="769">
        <v>67</v>
      </c>
      <c r="AL9" s="770"/>
      <c r="AM9" s="770"/>
      <c r="AN9" s="770"/>
      <c r="AO9" s="770"/>
      <c r="AP9" s="770">
        <v>87</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23200</v>
      </c>
      <c r="R23" s="793"/>
      <c r="S23" s="793"/>
      <c r="T23" s="793"/>
      <c r="U23" s="793"/>
      <c r="V23" s="793">
        <v>21868</v>
      </c>
      <c r="W23" s="793"/>
      <c r="X23" s="793"/>
      <c r="Y23" s="793"/>
      <c r="Z23" s="793"/>
      <c r="AA23" s="793">
        <f>Q23-V23</f>
        <v>1332</v>
      </c>
      <c r="AB23" s="793"/>
      <c r="AC23" s="793"/>
      <c r="AD23" s="793"/>
      <c r="AE23" s="794"/>
      <c r="AF23" s="795">
        <v>688</v>
      </c>
      <c r="AG23" s="793"/>
      <c r="AH23" s="793"/>
      <c r="AI23" s="793"/>
      <c r="AJ23" s="796"/>
      <c r="AK23" s="797"/>
      <c r="AL23" s="798"/>
      <c r="AM23" s="798"/>
      <c r="AN23" s="798"/>
      <c r="AO23" s="798"/>
      <c r="AP23" s="793">
        <v>18905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5400</v>
      </c>
      <c r="R28" s="823"/>
      <c r="S28" s="823"/>
      <c r="T28" s="823"/>
      <c r="U28" s="823"/>
      <c r="V28" s="823">
        <v>5387</v>
      </c>
      <c r="W28" s="823"/>
      <c r="X28" s="823"/>
      <c r="Y28" s="823"/>
      <c r="Z28" s="823"/>
      <c r="AA28" s="823">
        <f>Q28-V28</f>
        <v>13</v>
      </c>
      <c r="AB28" s="823"/>
      <c r="AC28" s="823"/>
      <c r="AD28" s="823"/>
      <c r="AE28" s="824"/>
      <c r="AF28" s="825">
        <v>13</v>
      </c>
      <c r="AG28" s="823"/>
      <c r="AH28" s="823"/>
      <c r="AI28" s="823"/>
      <c r="AJ28" s="826"/>
      <c r="AK28" s="827">
        <v>394</v>
      </c>
      <c r="AL28" s="828"/>
      <c r="AM28" s="828"/>
      <c r="AN28" s="828"/>
      <c r="AO28" s="828"/>
      <c r="AP28" s="828" t="s">
        <v>569</v>
      </c>
      <c r="AQ28" s="828"/>
      <c r="AR28" s="828"/>
      <c r="AS28" s="828"/>
      <c r="AT28" s="828"/>
      <c r="AU28" s="828" t="s">
        <v>494</v>
      </c>
      <c r="AV28" s="828"/>
      <c r="AW28" s="828"/>
      <c r="AX28" s="828"/>
      <c r="AY28" s="828"/>
      <c r="AZ28" s="829" t="s">
        <v>494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87</v>
      </c>
      <c r="R29" s="784"/>
      <c r="S29" s="784"/>
      <c r="T29" s="784"/>
      <c r="U29" s="784"/>
      <c r="V29" s="784">
        <v>80</v>
      </c>
      <c r="W29" s="784"/>
      <c r="X29" s="784"/>
      <c r="Y29" s="784"/>
      <c r="Z29" s="784"/>
      <c r="AA29" s="784">
        <v>8</v>
      </c>
      <c r="AB29" s="784"/>
      <c r="AC29" s="784"/>
      <c r="AD29" s="784"/>
      <c r="AE29" s="785"/>
      <c r="AF29" s="786">
        <v>8</v>
      </c>
      <c r="AG29" s="787"/>
      <c r="AH29" s="787"/>
      <c r="AI29" s="787"/>
      <c r="AJ29" s="788"/>
      <c r="AK29" s="834">
        <v>10</v>
      </c>
      <c r="AL29" s="830"/>
      <c r="AM29" s="830"/>
      <c r="AN29" s="830"/>
      <c r="AO29" s="830"/>
      <c r="AP29" s="830" t="s">
        <v>569</v>
      </c>
      <c r="AQ29" s="830"/>
      <c r="AR29" s="830"/>
      <c r="AS29" s="830"/>
      <c r="AT29" s="830"/>
      <c r="AU29" s="830" t="s">
        <v>494</v>
      </c>
      <c r="AV29" s="830"/>
      <c r="AW29" s="830"/>
      <c r="AX29" s="830"/>
      <c r="AY29" s="830"/>
      <c r="AZ29" s="831" t="s">
        <v>494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718</v>
      </c>
      <c r="R30" s="784"/>
      <c r="S30" s="784"/>
      <c r="T30" s="784"/>
      <c r="U30" s="784"/>
      <c r="V30" s="784">
        <v>716</v>
      </c>
      <c r="W30" s="784"/>
      <c r="X30" s="784"/>
      <c r="Y30" s="784"/>
      <c r="Z30" s="784"/>
      <c r="AA30" s="784">
        <v>1</v>
      </c>
      <c r="AB30" s="784"/>
      <c r="AC30" s="784"/>
      <c r="AD30" s="784"/>
      <c r="AE30" s="785"/>
      <c r="AF30" s="786">
        <v>1</v>
      </c>
      <c r="AG30" s="787"/>
      <c r="AH30" s="787"/>
      <c r="AI30" s="787"/>
      <c r="AJ30" s="788"/>
      <c r="AK30" s="834">
        <v>188</v>
      </c>
      <c r="AL30" s="830"/>
      <c r="AM30" s="830"/>
      <c r="AN30" s="830"/>
      <c r="AO30" s="830"/>
      <c r="AP30" s="830" t="s">
        <v>569</v>
      </c>
      <c r="AQ30" s="830"/>
      <c r="AR30" s="830"/>
      <c r="AS30" s="830"/>
      <c r="AT30" s="830"/>
      <c r="AU30" s="830" t="s">
        <v>494</v>
      </c>
      <c r="AV30" s="830"/>
      <c r="AW30" s="830"/>
      <c r="AX30" s="830"/>
      <c r="AY30" s="830"/>
      <c r="AZ30" s="831" t="s">
        <v>494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4702</v>
      </c>
      <c r="R31" s="784"/>
      <c r="S31" s="784"/>
      <c r="T31" s="784"/>
      <c r="U31" s="784"/>
      <c r="V31" s="784">
        <v>4578</v>
      </c>
      <c r="W31" s="784"/>
      <c r="X31" s="784"/>
      <c r="Y31" s="784"/>
      <c r="Z31" s="784"/>
      <c r="AA31" s="784">
        <v>125</v>
      </c>
      <c r="AB31" s="784"/>
      <c r="AC31" s="784"/>
      <c r="AD31" s="784"/>
      <c r="AE31" s="785"/>
      <c r="AF31" s="786">
        <v>125</v>
      </c>
      <c r="AG31" s="787"/>
      <c r="AH31" s="787"/>
      <c r="AI31" s="787"/>
      <c r="AJ31" s="788"/>
      <c r="AK31" s="834">
        <v>728</v>
      </c>
      <c r="AL31" s="830"/>
      <c r="AM31" s="830"/>
      <c r="AN31" s="830"/>
      <c r="AO31" s="830"/>
      <c r="AP31" s="830" t="s">
        <v>569</v>
      </c>
      <c r="AQ31" s="830"/>
      <c r="AR31" s="830"/>
      <c r="AS31" s="830"/>
      <c r="AT31" s="830"/>
      <c r="AU31" s="830" t="s">
        <v>494</v>
      </c>
      <c r="AV31" s="830"/>
      <c r="AW31" s="830"/>
      <c r="AX31" s="830"/>
      <c r="AY31" s="830"/>
      <c r="AZ31" s="831" t="s">
        <v>494</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155499</v>
      </c>
      <c r="R32" s="784"/>
      <c r="S32" s="784"/>
      <c r="T32" s="784"/>
      <c r="U32" s="784"/>
      <c r="V32" s="784">
        <v>155406</v>
      </c>
      <c r="W32" s="784"/>
      <c r="X32" s="784"/>
      <c r="Y32" s="784"/>
      <c r="Z32" s="784"/>
      <c r="AA32" s="784">
        <f t="shared" ref="AA32" si="0">Q32-V32</f>
        <v>93</v>
      </c>
      <c r="AB32" s="784"/>
      <c r="AC32" s="784"/>
      <c r="AD32" s="784"/>
      <c r="AE32" s="785"/>
      <c r="AF32" s="786">
        <v>85</v>
      </c>
      <c r="AG32" s="787"/>
      <c r="AH32" s="787"/>
      <c r="AI32" s="787"/>
      <c r="AJ32" s="788"/>
      <c r="AK32" s="834" t="s">
        <v>569</v>
      </c>
      <c r="AL32" s="830"/>
      <c r="AM32" s="830"/>
      <c r="AN32" s="830"/>
      <c r="AO32" s="830"/>
      <c r="AP32" s="830" t="s">
        <v>569</v>
      </c>
      <c r="AQ32" s="830"/>
      <c r="AR32" s="830"/>
      <c r="AS32" s="830"/>
      <c r="AT32" s="830"/>
      <c r="AU32" s="830" t="s">
        <v>494</v>
      </c>
      <c r="AV32" s="830"/>
      <c r="AW32" s="830"/>
      <c r="AX32" s="830"/>
      <c r="AY32" s="830"/>
      <c r="AZ32" s="831" t="s">
        <v>494</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132</v>
      </c>
      <c r="R33" s="784"/>
      <c r="S33" s="784"/>
      <c r="T33" s="784"/>
      <c r="U33" s="784"/>
      <c r="V33" s="784">
        <v>117</v>
      </c>
      <c r="W33" s="784"/>
      <c r="X33" s="784"/>
      <c r="Y33" s="784"/>
      <c r="Z33" s="784"/>
      <c r="AA33" s="784">
        <f t="shared" ref="AA33:AA37" si="1">Q33-V33</f>
        <v>15</v>
      </c>
      <c r="AB33" s="784"/>
      <c r="AC33" s="784"/>
      <c r="AD33" s="784"/>
      <c r="AE33" s="785"/>
      <c r="AF33" s="786">
        <v>73</v>
      </c>
      <c r="AG33" s="787"/>
      <c r="AH33" s="787"/>
      <c r="AI33" s="787"/>
      <c r="AJ33" s="788"/>
      <c r="AK33" s="834">
        <v>91</v>
      </c>
      <c r="AL33" s="830"/>
      <c r="AM33" s="830"/>
      <c r="AN33" s="830"/>
      <c r="AO33" s="830"/>
      <c r="AP33" s="830">
        <v>242</v>
      </c>
      <c r="AQ33" s="830"/>
      <c r="AR33" s="830"/>
      <c r="AS33" s="830"/>
      <c r="AT33" s="830"/>
      <c r="AU33" s="830">
        <v>231</v>
      </c>
      <c r="AV33" s="830"/>
      <c r="AW33" s="830"/>
      <c r="AX33" s="830"/>
      <c r="AY33" s="830"/>
      <c r="AZ33" s="831" t="s">
        <v>494</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689</v>
      </c>
      <c r="R34" s="784"/>
      <c r="S34" s="784"/>
      <c r="T34" s="784"/>
      <c r="U34" s="784"/>
      <c r="V34" s="784">
        <v>628</v>
      </c>
      <c r="W34" s="784"/>
      <c r="X34" s="784"/>
      <c r="Y34" s="784"/>
      <c r="Z34" s="784"/>
      <c r="AA34" s="784">
        <f t="shared" si="1"/>
        <v>61</v>
      </c>
      <c r="AB34" s="784"/>
      <c r="AC34" s="784"/>
      <c r="AD34" s="784"/>
      <c r="AE34" s="785"/>
      <c r="AF34" s="786">
        <v>261</v>
      </c>
      <c r="AG34" s="787"/>
      <c r="AH34" s="787"/>
      <c r="AI34" s="787"/>
      <c r="AJ34" s="788"/>
      <c r="AK34" s="834">
        <v>531</v>
      </c>
      <c r="AL34" s="830"/>
      <c r="AM34" s="830"/>
      <c r="AN34" s="830"/>
      <c r="AO34" s="830"/>
      <c r="AP34" s="830">
        <v>5310</v>
      </c>
      <c r="AQ34" s="830"/>
      <c r="AR34" s="830"/>
      <c r="AS34" s="830"/>
      <c r="AT34" s="830"/>
      <c r="AU34" s="830">
        <v>4716</v>
      </c>
      <c r="AV34" s="830"/>
      <c r="AW34" s="830"/>
      <c r="AX34" s="830"/>
      <c r="AY34" s="830"/>
      <c r="AZ34" s="831" t="s">
        <v>494</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76</v>
      </c>
      <c r="R35" s="784"/>
      <c r="S35" s="784"/>
      <c r="T35" s="784"/>
      <c r="U35" s="784"/>
      <c r="V35" s="784">
        <v>45</v>
      </c>
      <c r="W35" s="784"/>
      <c r="X35" s="784"/>
      <c r="Y35" s="784"/>
      <c r="Z35" s="784"/>
      <c r="AA35" s="784">
        <f t="shared" si="1"/>
        <v>31</v>
      </c>
      <c r="AB35" s="784"/>
      <c r="AC35" s="784"/>
      <c r="AD35" s="784"/>
      <c r="AE35" s="785"/>
      <c r="AF35" s="786">
        <v>31</v>
      </c>
      <c r="AG35" s="787"/>
      <c r="AH35" s="787"/>
      <c r="AI35" s="787"/>
      <c r="AJ35" s="788"/>
      <c r="AK35" s="834">
        <v>16</v>
      </c>
      <c r="AL35" s="830"/>
      <c r="AM35" s="830"/>
      <c r="AN35" s="830"/>
      <c r="AO35" s="830"/>
      <c r="AP35" s="830" t="s">
        <v>569</v>
      </c>
      <c r="AQ35" s="830"/>
      <c r="AR35" s="830"/>
      <c r="AS35" s="830"/>
      <c r="AT35" s="830"/>
      <c r="AU35" s="830" t="s">
        <v>569</v>
      </c>
      <c r="AV35" s="830"/>
      <c r="AW35" s="830"/>
      <c r="AX35" s="830"/>
      <c r="AY35" s="830"/>
      <c r="AZ35" s="831" t="s">
        <v>494</v>
      </c>
      <c r="BA35" s="831"/>
      <c r="BB35" s="831"/>
      <c r="BC35" s="831"/>
      <c r="BD35" s="831"/>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400</v>
      </c>
      <c r="C36" s="781"/>
      <c r="D36" s="781"/>
      <c r="E36" s="781"/>
      <c r="F36" s="781"/>
      <c r="G36" s="781"/>
      <c r="H36" s="781"/>
      <c r="I36" s="781"/>
      <c r="J36" s="781"/>
      <c r="K36" s="781"/>
      <c r="L36" s="781"/>
      <c r="M36" s="781"/>
      <c r="N36" s="781"/>
      <c r="O36" s="781"/>
      <c r="P36" s="782"/>
      <c r="Q36" s="783">
        <v>4</v>
      </c>
      <c r="R36" s="784"/>
      <c r="S36" s="784"/>
      <c r="T36" s="784"/>
      <c r="U36" s="784"/>
      <c r="V36" s="784">
        <v>4</v>
      </c>
      <c r="W36" s="784"/>
      <c r="X36" s="784"/>
      <c r="Y36" s="784"/>
      <c r="Z36" s="784"/>
      <c r="AA36" s="784">
        <v>1</v>
      </c>
      <c r="AB36" s="784"/>
      <c r="AC36" s="784"/>
      <c r="AD36" s="784"/>
      <c r="AE36" s="785"/>
      <c r="AF36" s="786">
        <v>1</v>
      </c>
      <c r="AG36" s="787"/>
      <c r="AH36" s="787"/>
      <c r="AI36" s="787"/>
      <c r="AJ36" s="788"/>
      <c r="AK36" s="834">
        <v>2</v>
      </c>
      <c r="AL36" s="830"/>
      <c r="AM36" s="830"/>
      <c r="AN36" s="830"/>
      <c r="AO36" s="830"/>
      <c r="AP36" s="830">
        <v>24</v>
      </c>
      <c r="AQ36" s="830"/>
      <c r="AR36" s="830"/>
      <c r="AS36" s="830"/>
      <c r="AT36" s="830"/>
      <c r="AU36" s="830">
        <v>21</v>
      </c>
      <c r="AV36" s="830"/>
      <c r="AW36" s="830"/>
      <c r="AX36" s="830"/>
      <c r="AY36" s="830"/>
      <c r="AZ36" s="831" t="s">
        <v>494</v>
      </c>
      <c r="BA36" s="831"/>
      <c r="BB36" s="831"/>
      <c r="BC36" s="831"/>
      <c r="BD36" s="831"/>
      <c r="BE36" s="832" t="s">
        <v>399</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401</v>
      </c>
      <c r="C37" s="781"/>
      <c r="D37" s="781"/>
      <c r="E37" s="781"/>
      <c r="F37" s="781"/>
      <c r="G37" s="781"/>
      <c r="H37" s="781"/>
      <c r="I37" s="781"/>
      <c r="J37" s="781"/>
      <c r="K37" s="781"/>
      <c r="L37" s="781"/>
      <c r="M37" s="781"/>
      <c r="N37" s="781"/>
      <c r="O37" s="781"/>
      <c r="P37" s="782"/>
      <c r="Q37" s="783">
        <v>81</v>
      </c>
      <c r="R37" s="784"/>
      <c r="S37" s="784"/>
      <c r="T37" s="784"/>
      <c r="U37" s="784"/>
      <c r="V37" s="784">
        <v>79</v>
      </c>
      <c r="W37" s="784"/>
      <c r="X37" s="784"/>
      <c r="Y37" s="784"/>
      <c r="Z37" s="784"/>
      <c r="AA37" s="784">
        <f t="shared" si="1"/>
        <v>2</v>
      </c>
      <c r="AB37" s="784"/>
      <c r="AC37" s="784"/>
      <c r="AD37" s="784"/>
      <c r="AE37" s="785"/>
      <c r="AF37" s="786">
        <v>2</v>
      </c>
      <c r="AG37" s="787"/>
      <c r="AH37" s="787"/>
      <c r="AI37" s="787"/>
      <c r="AJ37" s="788"/>
      <c r="AK37" s="834">
        <v>74</v>
      </c>
      <c r="AL37" s="830"/>
      <c r="AM37" s="830"/>
      <c r="AN37" s="830"/>
      <c r="AO37" s="830"/>
      <c r="AP37" s="830">
        <v>145</v>
      </c>
      <c r="AQ37" s="830"/>
      <c r="AR37" s="830"/>
      <c r="AS37" s="830"/>
      <c r="AT37" s="830"/>
      <c r="AU37" s="830">
        <v>145</v>
      </c>
      <c r="AV37" s="830"/>
      <c r="AW37" s="830"/>
      <c r="AX37" s="830"/>
      <c r="AY37" s="830"/>
      <c r="AZ37" s="831" t="s">
        <v>494</v>
      </c>
      <c r="BA37" s="831"/>
      <c r="BB37" s="831"/>
      <c r="BC37" s="831"/>
      <c r="BD37" s="831"/>
      <c r="BE37" s="832" t="s">
        <v>399</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402</v>
      </c>
      <c r="C38" s="781"/>
      <c r="D38" s="781"/>
      <c r="E38" s="781"/>
      <c r="F38" s="781"/>
      <c r="G38" s="781"/>
      <c r="H38" s="781"/>
      <c r="I38" s="781"/>
      <c r="J38" s="781"/>
      <c r="K38" s="781"/>
      <c r="L38" s="781"/>
      <c r="M38" s="781"/>
      <c r="N38" s="781"/>
      <c r="O38" s="781"/>
      <c r="P38" s="782"/>
      <c r="Q38" s="783">
        <v>2</v>
      </c>
      <c r="R38" s="784"/>
      <c r="S38" s="784"/>
      <c r="T38" s="784"/>
      <c r="U38" s="784"/>
      <c r="V38" s="784" t="s">
        <v>569</v>
      </c>
      <c r="W38" s="784"/>
      <c r="X38" s="784"/>
      <c r="Y38" s="784"/>
      <c r="Z38" s="784"/>
      <c r="AA38" s="784">
        <v>2</v>
      </c>
      <c r="AB38" s="784"/>
      <c r="AC38" s="784"/>
      <c r="AD38" s="784"/>
      <c r="AE38" s="785"/>
      <c r="AF38" s="786">
        <v>2</v>
      </c>
      <c r="AG38" s="787"/>
      <c r="AH38" s="787"/>
      <c r="AI38" s="787"/>
      <c r="AJ38" s="788"/>
      <c r="AK38" s="834" t="s">
        <v>569</v>
      </c>
      <c r="AL38" s="830"/>
      <c r="AM38" s="830"/>
      <c r="AN38" s="830"/>
      <c r="AO38" s="830"/>
      <c r="AP38" s="830" t="s">
        <v>569</v>
      </c>
      <c r="AQ38" s="830"/>
      <c r="AR38" s="830"/>
      <c r="AS38" s="830"/>
      <c r="AT38" s="830"/>
      <c r="AU38" s="830" t="s">
        <v>569</v>
      </c>
      <c r="AV38" s="830"/>
      <c r="AW38" s="830"/>
      <c r="AX38" s="830"/>
      <c r="AY38" s="830"/>
      <c r="AZ38" s="831" t="s">
        <v>494</v>
      </c>
      <c r="BA38" s="831"/>
      <c r="BB38" s="831"/>
      <c r="BC38" s="831"/>
      <c r="BD38" s="831"/>
      <c r="BE38" s="832" t="s">
        <v>399</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602</v>
      </c>
      <c r="AG63" s="844"/>
      <c r="AH63" s="844"/>
      <c r="AI63" s="844"/>
      <c r="AJ63" s="845"/>
      <c r="AK63" s="846"/>
      <c r="AL63" s="841"/>
      <c r="AM63" s="841"/>
      <c r="AN63" s="841"/>
      <c r="AO63" s="841"/>
      <c r="AP63" s="844">
        <v>5721</v>
      </c>
      <c r="AQ63" s="844"/>
      <c r="AR63" s="844"/>
      <c r="AS63" s="844"/>
      <c r="AT63" s="844"/>
      <c r="AU63" s="844">
        <v>5113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406</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141</v>
      </c>
      <c r="R68" s="866"/>
      <c r="S68" s="866"/>
      <c r="T68" s="866"/>
      <c r="U68" s="866"/>
      <c r="V68" s="866">
        <v>131</v>
      </c>
      <c r="W68" s="866"/>
      <c r="X68" s="866"/>
      <c r="Y68" s="866"/>
      <c r="Z68" s="866"/>
      <c r="AA68" s="866">
        <f t="shared" ref="AA68:AA73" si="2">Q68-V68</f>
        <v>10</v>
      </c>
      <c r="AB68" s="866"/>
      <c r="AC68" s="866"/>
      <c r="AD68" s="866"/>
      <c r="AE68" s="866"/>
      <c r="AF68" s="866">
        <f>AA68</f>
        <v>10</v>
      </c>
      <c r="AG68" s="866"/>
      <c r="AH68" s="866"/>
      <c r="AI68" s="866"/>
      <c r="AJ68" s="866"/>
      <c r="AK68" s="866">
        <v>5</v>
      </c>
      <c r="AL68" s="866"/>
      <c r="AM68" s="866"/>
      <c r="AN68" s="866"/>
      <c r="AO68" s="866"/>
      <c r="AP68" s="866" t="s">
        <v>569</v>
      </c>
      <c r="AQ68" s="866"/>
      <c r="AR68" s="866"/>
      <c r="AS68" s="866"/>
      <c r="AT68" s="866"/>
      <c r="AU68" s="866" t="s">
        <v>569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558</v>
      </c>
      <c r="C69" s="874"/>
      <c r="D69" s="874"/>
      <c r="E69" s="874"/>
      <c r="F69" s="874"/>
      <c r="G69" s="874"/>
      <c r="H69" s="874"/>
      <c r="I69" s="874"/>
      <c r="J69" s="874"/>
      <c r="K69" s="874"/>
      <c r="L69" s="874"/>
      <c r="M69" s="874"/>
      <c r="N69" s="874"/>
      <c r="O69" s="874"/>
      <c r="P69" s="875"/>
      <c r="Q69" s="876">
        <v>265484</v>
      </c>
      <c r="R69" s="830"/>
      <c r="S69" s="830"/>
      <c r="T69" s="830"/>
      <c r="U69" s="830"/>
      <c r="V69" s="830">
        <v>260529</v>
      </c>
      <c r="W69" s="830"/>
      <c r="X69" s="830"/>
      <c r="Y69" s="830"/>
      <c r="Z69" s="830"/>
      <c r="AA69" s="830">
        <f t="shared" si="2"/>
        <v>4955</v>
      </c>
      <c r="AB69" s="830"/>
      <c r="AC69" s="830"/>
      <c r="AD69" s="830"/>
      <c r="AE69" s="830"/>
      <c r="AF69" s="830">
        <v>4502</v>
      </c>
      <c r="AG69" s="830"/>
      <c r="AH69" s="830"/>
      <c r="AI69" s="830"/>
      <c r="AJ69" s="830"/>
      <c r="AK69" s="830">
        <v>2205</v>
      </c>
      <c r="AL69" s="830"/>
      <c r="AM69" s="830"/>
      <c r="AN69" s="830"/>
      <c r="AO69" s="830"/>
      <c r="AP69" s="830" t="s">
        <v>569</v>
      </c>
      <c r="AQ69" s="830"/>
      <c r="AR69" s="830"/>
      <c r="AS69" s="830"/>
      <c r="AT69" s="830"/>
      <c r="AU69" s="830" t="s">
        <v>569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559</v>
      </c>
      <c r="C70" s="874"/>
      <c r="D70" s="874"/>
      <c r="E70" s="874"/>
      <c r="F70" s="874"/>
      <c r="G70" s="874"/>
      <c r="H70" s="874"/>
      <c r="I70" s="874"/>
      <c r="J70" s="874"/>
      <c r="K70" s="874"/>
      <c r="L70" s="874"/>
      <c r="M70" s="874"/>
      <c r="N70" s="874"/>
      <c r="O70" s="874"/>
      <c r="P70" s="875"/>
      <c r="Q70" s="876">
        <v>10239</v>
      </c>
      <c r="R70" s="830"/>
      <c r="S70" s="830"/>
      <c r="T70" s="830"/>
      <c r="U70" s="830"/>
      <c r="V70" s="830">
        <v>10292</v>
      </c>
      <c r="W70" s="830"/>
      <c r="X70" s="830"/>
      <c r="Y70" s="830"/>
      <c r="Z70" s="830"/>
      <c r="AA70" s="830">
        <f t="shared" si="2"/>
        <v>-53</v>
      </c>
      <c r="AB70" s="830"/>
      <c r="AC70" s="830"/>
      <c r="AD70" s="830"/>
      <c r="AE70" s="830"/>
      <c r="AF70" s="830">
        <v>6091</v>
      </c>
      <c r="AG70" s="830"/>
      <c r="AH70" s="830"/>
      <c r="AI70" s="830"/>
      <c r="AJ70" s="830"/>
      <c r="AK70" s="830">
        <v>740</v>
      </c>
      <c r="AL70" s="830"/>
      <c r="AM70" s="830"/>
      <c r="AN70" s="830"/>
      <c r="AO70" s="830"/>
      <c r="AP70" s="830">
        <v>1706</v>
      </c>
      <c r="AQ70" s="830"/>
      <c r="AR70" s="830"/>
      <c r="AS70" s="830"/>
      <c r="AT70" s="830"/>
      <c r="AU70" s="830">
        <v>135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560</v>
      </c>
      <c r="C71" s="874"/>
      <c r="D71" s="874"/>
      <c r="E71" s="874"/>
      <c r="F71" s="874"/>
      <c r="G71" s="874"/>
      <c r="H71" s="874"/>
      <c r="I71" s="874"/>
      <c r="J71" s="874"/>
      <c r="K71" s="874"/>
      <c r="L71" s="874"/>
      <c r="M71" s="874"/>
      <c r="N71" s="874"/>
      <c r="O71" s="874"/>
      <c r="P71" s="875"/>
      <c r="Q71" s="876">
        <v>4231</v>
      </c>
      <c r="R71" s="830"/>
      <c r="S71" s="830"/>
      <c r="T71" s="830"/>
      <c r="U71" s="830"/>
      <c r="V71" s="830">
        <v>3817</v>
      </c>
      <c r="W71" s="830"/>
      <c r="X71" s="830"/>
      <c r="Y71" s="830"/>
      <c r="Z71" s="830"/>
      <c r="AA71" s="830">
        <f t="shared" si="2"/>
        <v>414</v>
      </c>
      <c r="AB71" s="830"/>
      <c r="AC71" s="830"/>
      <c r="AD71" s="830"/>
      <c r="AE71" s="830"/>
      <c r="AF71" s="830">
        <v>414</v>
      </c>
      <c r="AG71" s="830"/>
      <c r="AH71" s="830"/>
      <c r="AI71" s="830"/>
      <c r="AJ71" s="830"/>
      <c r="AK71" s="830" t="s">
        <v>571</v>
      </c>
      <c r="AL71" s="830"/>
      <c r="AM71" s="830"/>
      <c r="AN71" s="830"/>
      <c r="AO71" s="830"/>
      <c r="AP71" s="830" t="s">
        <v>569</v>
      </c>
      <c r="AQ71" s="830"/>
      <c r="AR71" s="830"/>
      <c r="AS71" s="830"/>
      <c r="AT71" s="830"/>
      <c r="AU71" s="830" t="s">
        <v>569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561</v>
      </c>
      <c r="C72" s="874"/>
      <c r="D72" s="874"/>
      <c r="E72" s="874"/>
      <c r="F72" s="874"/>
      <c r="G72" s="874"/>
      <c r="H72" s="874"/>
      <c r="I72" s="874"/>
      <c r="J72" s="874"/>
      <c r="K72" s="874"/>
      <c r="L72" s="874"/>
      <c r="M72" s="874"/>
      <c r="N72" s="874"/>
      <c r="O72" s="874"/>
      <c r="P72" s="875"/>
      <c r="Q72" s="876">
        <v>176</v>
      </c>
      <c r="R72" s="830"/>
      <c r="S72" s="830"/>
      <c r="T72" s="830"/>
      <c r="U72" s="830"/>
      <c r="V72" s="830">
        <v>142</v>
      </c>
      <c r="W72" s="830"/>
      <c r="X72" s="830"/>
      <c r="Y72" s="830"/>
      <c r="Z72" s="830"/>
      <c r="AA72" s="830">
        <f t="shared" si="2"/>
        <v>34</v>
      </c>
      <c r="AB72" s="830"/>
      <c r="AC72" s="830"/>
      <c r="AD72" s="830"/>
      <c r="AE72" s="830"/>
      <c r="AF72" s="830">
        <v>34</v>
      </c>
      <c r="AG72" s="830"/>
      <c r="AH72" s="830"/>
      <c r="AI72" s="830"/>
      <c r="AJ72" s="830"/>
      <c r="AK72" s="830">
        <v>19</v>
      </c>
      <c r="AL72" s="830"/>
      <c r="AM72" s="830"/>
      <c r="AN72" s="830"/>
      <c r="AO72" s="830"/>
      <c r="AP72" s="830" t="s">
        <v>569</v>
      </c>
      <c r="AQ72" s="830"/>
      <c r="AR72" s="830"/>
      <c r="AS72" s="830"/>
      <c r="AT72" s="830"/>
      <c r="AU72" s="830" t="s">
        <v>569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562</v>
      </c>
      <c r="C73" s="874"/>
      <c r="D73" s="874"/>
      <c r="E73" s="874"/>
      <c r="F73" s="874"/>
      <c r="G73" s="874"/>
      <c r="H73" s="874"/>
      <c r="I73" s="874"/>
      <c r="J73" s="874"/>
      <c r="K73" s="874"/>
      <c r="L73" s="874"/>
      <c r="M73" s="874"/>
      <c r="N73" s="874"/>
      <c r="O73" s="874"/>
      <c r="P73" s="875"/>
      <c r="Q73" s="876">
        <v>9994</v>
      </c>
      <c r="R73" s="830"/>
      <c r="S73" s="830"/>
      <c r="T73" s="830"/>
      <c r="U73" s="830"/>
      <c r="V73" s="830">
        <v>8720</v>
      </c>
      <c r="W73" s="830"/>
      <c r="X73" s="830"/>
      <c r="Y73" s="830"/>
      <c r="Z73" s="830"/>
      <c r="AA73" s="830">
        <f t="shared" si="2"/>
        <v>1274</v>
      </c>
      <c r="AB73" s="830"/>
      <c r="AC73" s="830"/>
      <c r="AD73" s="830"/>
      <c r="AE73" s="830"/>
      <c r="AF73" s="830">
        <v>5128</v>
      </c>
      <c r="AG73" s="830"/>
      <c r="AH73" s="830"/>
      <c r="AI73" s="830"/>
      <c r="AJ73" s="830"/>
      <c r="AK73" s="830" t="s">
        <v>569</v>
      </c>
      <c r="AL73" s="830"/>
      <c r="AM73" s="830"/>
      <c r="AN73" s="830"/>
      <c r="AO73" s="830"/>
      <c r="AP73" s="830">
        <v>27193</v>
      </c>
      <c r="AQ73" s="830"/>
      <c r="AR73" s="830"/>
      <c r="AS73" s="830"/>
      <c r="AT73" s="830"/>
      <c r="AU73" s="830" t="s">
        <v>569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16178</v>
      </c>
      <c r="AG88" s="844"/>
      <c r="AH88" s="844"/>
      <c r="AI88" s="844"/>
      <c r="AJ88" s="844"/>
      <c r="AK88" s="841"/>
      <c r="AL88" s="841"/>
      <c r="AM88" s="841"/>
      <c r="AN88" s="841"/>
      <c r="AO88" s="841"/>
      <c r="AP88" s="844">
        <v>28899</v>
      </c>
      <c r="AQ88" s="844"/>
      <c r="AR88" s="844"/>
      <c r="AS88" s="844"/>
      <c r="AT88" s="844"/>
      <c r="AU88" s="844">
        <v>135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v>
      </c>
      <c r="CS102" s="852"/>
      <c r="CT102" s="852"/>
      <c r="CU102" s="852"/>
      <c r="CV102" s="891"/>
      <c r="CW102" s="890">
        <v>0</v>
      </c>
      <c r="CX102" s="852"/>
      <c r="CY102" s="852"/>
      <c r="CZ102" s="852"/>
      <c r="DA102" s="891"/>
      <c r="DB102" s="890" t="s">
        <v>570</v>
      </c>
      <c r="DC102" s="852"/>
      <c r="DD102" s="852"/>
      <c r="DE102" s="852"/>
      <c r="DF102" s="891"/>
      <c r="DG102" s="890" t="s">
        <v>570</v>
      </c>
      <c r="DH102" s="852"/>
      <c r="DI102" s="852"/>
      <c r="DJ102" s="852"/>
      <c r="DK102" s="891"/>
      <c r="DL102" s="890" t="s">
        <v>570</v>
      </c>
      <c r="DM102" s="852"/>
      <c r="DN102" s="852"/>
      <c r="DO102" s="852"/>
      <c r="DP102" s="891"/>
      <c r="DQ102" s="890" t="s">
        <v>570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417</v>
      </c>
      <c r="AB109" s="893"/>
      <c r="AC109" s="893"/>
      <c r="AD109" s="893"/>
      <c r="AE109" s="894"/>
      <c r="AF109" s="892" t="s">
        <v>418</v>
      </c>
      <c r="AG109" s="893"/>
      <c r="AH109" s="893"/>
      <c r="AI109" s="893"/>
      <c r="AJ109" s="894"/>
      <c r="AK109" s="892" t="s">
        <v>294</v>
      </c>
      <c r="AL109" s="893"/>
      <c r="AM109" s="893"/>
      <c r="AN109" s="893"/>
      <c r="AO109" s="894"/>
      <c r="AP109" s="892" t="s">
        <v>419</v>
      </c>
      <c r="AQ109" s="893"/>
      <c r="AR109" s="893"/>
      <c r="AS109" s="893"/>
      <c r="AT109" s="895"/>
      <c r="AU109" s="91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417</v>
      </c>
      <c r="BR109" s="893"/>
      <c r="BS109" s="893"/>
      <c r="BT109" s="893"/>
      <c r="BU109" s="894"/>
      <c r="BV109" s="892" t="s">
        <v>418</v>
      </c>
      <c r="BW109" s="893"/>
      <c r="BX109" s="893"/>
      <c r="BY109" s="893"/>
      <c r="BZ109" s="894"/>
      <c r="CA109" s="892" t="s">
        <v>294</v>
      </c>
      <c r="CB109" s="893"/>
      <c r="CC109" s="893"/>
      <c r="CD109" s="893"/>
      <c r="CE109" s="894"/>
      <c r="CF109" s="913" t="s">
        <v>419</v>
      </c>
      <c r="CG109" s="913"/>
      <c r="CH109" s="913"/>
      <c r="CI109" s="913"/>
      <c r="CJ109" s="913"/>
      <c r="CK109" s="892"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417</v>
      </c>
      <c r="DH109" s="893"/>
      <c r="DI109" s="893"/>
      <c r="DJ109" s="893"/>
      <c r="DK109" s="894"/>
      <c r="DL109" s="892" t="s">
        <v>418</v>
      </c>
      <c r="DM109" s="893"/>
      <c r="DN109" s="893"/>
      <c r="DO109" s="893"/>
      <c r="DP109" s="894"/>
      <c r="DQ109" s="892" t="s">
        <v>294</v>
      </c>
      <c r="DR109" s="893"/>
      <c r="DS109" s="893"/>
      <c r="DT109" s="893"/>
      <c r="DU109" s="894"/>
      <c r="DV109" s="892" t="s">
        <v>419</v>
      </c>
      <c r="DW109" s="893"/>
      <c r="DX109" s="893"/>
      <c r="DY109" s="893"/>
      <c r="DZ109" s="895"/>
    </row>
    <row r="110" spans="1:131" s="230" customFormat="1" ht="26.25" customHeight="1" x14ac:dyDescent="0.15">
      <c r="A110" s="896" t="s">
        <v>421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1440999</v>
      </c>
      <c r="AB110" s="900"/>
      <c r="AC110" s="900"/>
      <c r="AD110" s="900"/>
      <c r="AE110" s="901"/>
      <c r="AF110" s="902">
        <v>1556625</v>
      </c>
      <c r="AG110" s="900"/>
      <c r="AH110" s="900"/>
      <c r="AI110" s="900"/>
      <c r="AJ110" s="901"/>
      <c r="AK110" s="902">
        <v>1609906</v>
      </c>
      <c r="AL110" s="900"/>
      <c r="AM110" s="900"/>
      <c r="AN110" s="900"/>
      <c r="AO110" s="901"/>
      <c r="AP110" s="903">
        <v>14.8</v>
      </c>
      <c r="AQ110" s="904"/>
      <c r="AR110" s="904"/>
      <c r="AS110" s="904"/>
      <c r="AT110" s="905"/>
      <c r="AU110" s="906" t="s">
        <v>69</v>
      </c>
      <c r="AV110" s="907"/>
      <c r="AW110" s="907"/>
      <c r="AX110" s="907"/>
      <c r="AY110" s="907"/>
      <c r="AZ110" s="929" t="s">
        <v>422</v>
      </c>
      <c r="BA110" s="897"/>
      <c r="BB110" s="897"/>
      <c r="BC110" s="897"/>
      <c r="BD110" s="897"/>
      <c r="BE110" s="897"/>
      <c r="BF110" s="897"/>
      <c r="BG110" s="897"/>
      <c r="BH110" s="897"/>
      <c r="BI110" s="897"/>
      <c r="BJ110" s="897"/>
      <c r="BK110" s="897"/>
      <c r="BL110" s="897"/>
      <c r="BM110" s="897"/>
      <c r="BN110" s="897"/>
      <c r="BO110" s="897"/>
      <c r="BP110" s="898"/>
      <c r="BQ110" s="930">
        <v>18916369</v>
      </c>
      <c r="BR110" s="931"/>
      <c r="BS110" s="931"/>
      <c r="BT110" s="931"/>
      <c r="BU110" s="931"/>
      <c r="BV110" s="931">
        <v>18660507</v>
      </c>
      <c r="BW110" s="931"/>
      <c r="BX110" s="931"/>
      <c r="BY110" s="931"/>
      <c r="BZ110" s="931"/>
      <c r="CA110" s="931">
        <v>18904956</v>
      </c>
      <c r="CB110" s="931"/>
      <c r="CC110" s="931"/>
      <c r="CD110" s="931"/>
      <c r="CE110" s="931"/>
      <c r="CF110" s="944">
        <v>174.2</v>
      </c>
      <c r="CG110" s="945"/>
      <c r="CH110" s="945"/>
      <c r="CI110" s="945"/>
      <c r="CJ110" s="945"/>
      <c r="CK110" s="946" t="s">
        <v>423</v>
      </c>
      <c r="CL110" s="947"/>
      <c r="CM110" s="929" t="s">
        <v>424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426</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428</v>
      </c>
      <c r="B112" s="953"/>
      <c r="C112" s="923" t="s">
        <v>429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430</v>
      </c>
      <c r="BA112" s="923"/>
      <c r="BB112" s="923"/>
      <c r="BC112" s="923"/>
      <c r="BD112" s="923"/>
      <c r="BE112" s="923"/>
      <c r="BF112" s="923"/>
      <c r="BG112" s="923"/>
      <c r="BH112" s="923"/>
      <c r="BI112" s="923"/>
      <c r="BJ112" s="923"/>
      <c r="BK112" s="923"/>
      <c r="BL112" s="923"/>
      <c r="BM112" s="923"/>
      <c r="BN112" s="923"/>
      <c r="BO112" s="923"/>
      <c r="BP112" s="924"/>
      <c r="BQ112" s="925">
        <v>5398930</v>
      </c>
      <c r="BR112" s="926"/>
      <c r="BS112" s="926"/>
      <c r="BT112" s="926"/>
      <c r="BU112" s="926"/>
      <c r="BV112" s="926">
        <v>5173003</v>
      </c>
      <c r="BW112" s="926"/>
      <c r="BX112" s="926"/>
      <c r="BY112" s="926"/>
      <c r="BZ112" s="926"/>
      <c r="CA112" s="926">
        <v>5113063</v>
      </c>
      <c r="CB112" s="926"/>
      <c r="CC112" s="926"/>
      <c r="CD112" s="926"/>
      <c r="CE112" s="926"/>
      <c r="CF112" s="920">
        <v>47.1</v>
      </c>
      <c r="CG112" s="921"/>
      <c r="CH112" s="921"/>
      <c r="CI112" s="921"/>
      <c r="CJ112" s="921"/>
      <c r="CK112" s="948"/>
      <c r="CL112" s="949"/>
      <c r="CM112" s="922" t="s">
        <v>431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428274</v>
      </c>
      <c r="AB113" s="938"/>
      <c r="AC113" s="938"/>
      <c r="AD113" s="938"/>
      <c r="AE113" s="939"/>
      <c r="AF113" s="940">
        <v>434393</v>
      </c>
      <c r="AG113" s="938"/>
      <c r="AH113" s="938"/>
      <c r="AI113" s="938"/>
      <c r="AJ113" s="939"/>
      <c r="AK113" s="940">
        <v>444364</v>
      </c>
      <c r="AL113" s="938"/>
      <c r="AM113" s="938"/>
      <c r="AN113" s="938"/>
      <c r="AO113" s="939"/>
      <c r="AP113" s="941">
        <v>4.0999999999999996</v>
      </c>
      <c r="AQ113" s="942"/>
      <c r="AR113" s="942"/>
      <c r="AS113" s="942"/>
      <c r="AT113" s="943"/>
      <c r="AU113" s="908"/>
      <c r="AV113" s="909"/>
      <c r="AW113" s="909"/>
      <c r="AX113" s="909"/>
      <c r="AY113" s="909"/>
      <c r="AZ113" s="922" t="s">
        <v>433</v>
      </c>
      <c r="BA113" s="923"/>
      <c r="BB113" s="923"/>
      <c r="BC113" s="923"/>
      <c r="BD113" s="923"/>
      <c r="BE113" s="923"/>
      <c r="BF113" s="923"/>
      <c r="BG113" s="923"/>
      <c r="BH113" s="923"/>
      <c r="BI113" s="923"/>
      <c r="BJ113" s="923"/>
      <c r="BK113" s="923"/>
      <c r="BL113" s="923"/>
      <c r="BM113" s="923"/>
      <c r="BN113" s="923"/>
      <c r="BO113" s="923"/>
      <c r="BP113" s="924"/>
      <c r="BQ113" s="925">
        <v>170393</v>
      </c>
      <c r="BR113" s="926"/>
      <c r="BS113" s="926"/>
      <c r="BT113" s="926"/>
      <c r="BU113" s="926"/>
      <c r="BV113" s="926">
        <v>149097</v>
      </c>
      <c r="BW113" s="926"/>
      <c r="BX113" s="926"/>
      <c r="BY113" s="926"/>
      <c r="BZ113" s="926"/>
      <c r="CA113" s="926">
        <v>134767</v>
      </c>
      <c r="CB113" s="926"/>
      <c r="CC113" s="926"/>
      <c r="CD113" s="926"/>
      <c r="CE113" s="926"/>
      <c r="CF113" s="920">
        <v>1.2</v>
      </c>
      <c r="CG113" s="921"/>
      <c r="CH113" s="921"/>
      <c r="CI113" s="921"/>
      <c r="CJ113" s="921"/>
      <c r="CK113" s="948"/>
      <c r="CL113" s="949"/>
      <c r="CM113" s="922" t="s">
        <v>434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29952</v>
      </c>
      <c r="AB114" s="959"/>
      <c r="AC114" s="959"/>
      <c r="AD114" s="959"/>
      <c r="AE114" s="960"/>
      <c r="AF114" s="961">
        <v>30437</v>
      </c>
      <c r="AG114" s="959"/>
      <c r="AH114" s="959"/>
      <c r="AI114" s="959"/>
      <c r="AJ114" s="960"/>
      <c r="AK114" s="961">
        <v>43541</v>
      </c>
      <c r="AL114" s="959"/>
      <c r="AM114" s="959"/>
      <c r="AN114" s="959"/>
      <c r="AO114" s="960"/>
      <c r="AP114" s="962">
        <v>0.4</v>
      </c>
      <c r="AQ114" s="963"/>
      <c r="AR114" s="963"/>
      <c r="AS114" s="963"/>
      <c r="AT114" s="964"/>
      <c r="AU114" s="908"/>
      <c r="AV114" s="909"/>
      <c r="AW114" s="909"/>
      <c r="AX114" s="909"/>
      <c r="AY114" s="909"/>
      <c r="AZ114" s="922" t="s">
        <v>436</v>
      </c>
      <c r="BA114" s="923"/>
      <c r="BB114" s="923"/>
      <c r="BC114" s="923"/>
      <c r="BD114" s="923"/>
      <c r="BE114" s="923"/>
      <c r="BF114" s="923"/>
      <c r="BG114" s="923"/>
      <c r="BH114" s="923"/>
      <c r="BI114" s="923"/>
      <c r="BJ114" s="923"/>
      <c r="BK114" s="923"/>
      <c r="BL114" s="923"/>
      <c r="BM114" s="923"/>
      <c r="BN114" s="923"/>
      <c r="BO114" s="923"/>
      <c r="BP114" s="924"/>
      <c r="BQ114" s="925">
        <v>2614492</v>
      </c>
      <c r="BR114" s="926"/>
      <c r="BS114" s="926"/>
      <c r="BT114" s="926"/>
      <c r="BU114" s="926"/>
      <c r="BV114" s="926">
        <v>2548217</v>
      </c>
      <c r="BW114" s="926"/>
      <c r="BX114" s="926"/>
      <c r="BY114" s="926"/>
      <c r="BZ114" s="926"/>
      <c r="CA114" s="926">
        <v>2487178</v>
      </c>
      <c r="CB114" s="926"/>
      <c r="CC114" s="926"/>
      <c r="CD114" s="926"/>
      <c r="CE114" s="926"/>
      <c r="CF114" s="920">
        <v>22.9</v>
      </c>
      <c r="CG114" s="921"/>
      <c r="CH114" s="921"/>
      <c r="CI114" s="921"/>
      <c r="CJ114" s="921"/>
      <c r="CK114" s="948"/>
      <c r="CL114" s="949"/>
      <c r="CM114" s="922" t="s">
        <v>437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439</v>
      </c>
      <c r="BA115" s="923"/>
      <c r="BB115" s="923"/>
      <c r="BC115" s="923"/>
      <c r="BD115" s="923"/>
      <c r="BE115" s="923"/>
      <c r="BF115" s="923"/>
      <c r="BG115" s="923"/>
      <c r="BH115" s="923"/>
      <c r="BI115" s="923"/>
      <c r="BJ115" s="923"/>
      <c r="BK115" s="923"/>
      <c r="BL115" s="923"/>
      <c r="BM115" s="923"/>
      <c r="BN115" s="923"/>
      <c r="BO115" s="923"/>
      <c r="BP115" s="924"/>
      <c r="BQ115" s="925">
        <v>3778</v>
      </c>
      <c r="BR115" s="926"/>
      <c r="BS115" s="926"/>
      <c r="BT115" s="926"/>
      <c r="BU115" s="926"/>
      <c r="BV115" s="926">
        <v>10653</v>
      </c>
      <c r="BW115" s="926"/>
      <c r="BX115" s="926"/>
      <c r="BY115" s="926"/>
      <c r="BZ115" s="926"/>
      <c r="CA115" s="926">
        <v>10451</v>
      </c>
      <c r="CB115" s="926"/>
      <c r="CC115" s="926"/>
      <c r="CD115" s="926"/>
      <c r="CE115" s="926"/>
      <c r="CF115" s="920">
        <v>0.1</v>
      </c>
      <c r="CG115" s="921"/>
      <c r="CH115" s="921"/>
      <c r="CI115" s="921"/>
      <c r="CJ115" s="921"/>
      <c r="CK115" s="948"/>
      <c r="CL115" s="949"/>
      <c r="CM115" s="922" t="s">
        <v>440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444</v>
      </c>
      <c r="Z117" s="894"/>
      <c r="AA117" s="978">
        <v>1899225</v>
      </c>
      <c r="AB117" s="979"/>
      <c r="AC117" s="979"/>
      <c r="AD117" s="979"/>
      <c r="AE117" s="980"/>
      <c r="AF117" s="981">
        <v>2021455</v>
      </c>
      <c r="AG117" s="979"/>
      <c r="AH117" s="979"/>
      <c r="AI117" s="979"/>
      <c r="AJ117" s="980"/>
      <c r="AK117" s="981">
        <v>2097811</v>
      </c>
      <c r="AL117" s="979"/>
      <c r="AM117" s="979"/>
      <c r="AN117" s="979"/>
      <c r="AO117" s="980"/>
      <c r="AP117" s="982"/>
      <c r="AQ117" s="983"/>
      <c r="AR117" s="983"/>
      <c r="AS117" s="983"/>
      <c r="AT117" s="984"/>
      <c r="AU117" s="908"/>
      <c r="AV117" s="909"/>
      <c r="AW117" s="909"/>
      <c r="AX117" s="909"/>
      <c r="AY117" s="909"/>
      <c r="AZ117" s="974" t="s">
        <v>445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417</v>
      </c>
      <c r="AB118" s="893"/>
      <c r="AC118" s="893"/>
      <c r="AD118" s="893"/>
      <c r="AE118" s="894"/>
      <c r="AF118" s="892" t="s">
        <v>418</v>
      </c>
      <c r="AG118" s="893"/>
      <c r="AH118" s="893"/>
      <c r="AI118" s="893"/>
      <c r="AJ118" s="894"/>
      <c r="AK118" s="892" t="s">
        <v>294</v>
      </c>
      <c r="AL118" s="893"/>
      <c r="AM118" s="893"/>
      <c r="AN118" s="893"/>
      <c r="AO118" s="894"/>
      <c r="AP118" s="970" t="s">
        <v>419</v>
      </c>
      <c r="AQ118" s="971"/>
      <c r="AR118" s="971"/>
      <c r="AS118" s="971"/>
      <c r="AT118" s="972"/>
      <c r="AU118" s="908"/>
      <c r="AV118" s="909"/>
      <c r="AW118" s="909"/>
      <c r="AX118" s="909"/>
      <c r="AY118" s="909"/>
      <c r="AZ118" s="973" t="s">
        <v>447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423</v>
      </c>
      <c r="B119" s="947"/>
      <c r="C119" s="929" t="s">
        <v>424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449</v>
      </c>
      <c r="BP119" s="1005"/>
      <c r="BQ119" s="999">
        <v>27103962</v>
      </c>
      <c r="BR119" s="1000"/>
      <c r="BS119" s="1000"/>
      <c r="BT119" s="1000"/>
      <c r="BU119" s="1000"/>
      <c r="BV119" s="1000">
        <v>26541477</v>
      </c>
      <c r="BW119" s="1000"/>
      <c r="BX119" s="1000"/>
      <c r="BY119" s="1000"/>
      <c r="BZ119" s="1000"/>
      <c r="CA119" s="1000">
        <v>26650415</v>
      </c>
      <c r="CB119" s="1000"/>
      <c r="CC119" s="1000"/>
      <c r="CD119" s="1000"/>
      <c r="CE119" s="1000"/>
      <c r="CF119" s="1001"/>
      <c r="CG119" s="1002"/>
      <c r="CH119" s="1002"/>
      <c r="CI119" s="1002"/>
      <c r="CJ119" s="1003"/>
      <c r="CK119" s="950"/>
      <c r="CL119" s="951"/>
      <c r="CM119" s="973" t="s">
        <v>450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451</v>
      </c>
      <c r="AV120" s="992"/>
      <c r="AW120" s="992"/>
      <c r="AX120" s="992"/>
      <c r="AY120" s="993"/>
      <c r="AZ120" s="929" t="s">
        <v>452</v>
      </c>
      <c r="BA120" s="897"/>
      <c r="BB120" s="897"/>
      <c r="BC120" s="897"/>
      <c r="BD120" s="897"/>
      <c r="BE120" s="897"/>
      <c r="BF120" s="897"/>
      <c r="BG120" s="897"/>
      <c r="BH120" s="897"/>
      <c r="BI120" s="897"/>
      <c r="BJ120" s="897"/>
      <c r="BK120" s="897"/>
      <c r="BL120" s="897"/>
      <c r="BM120" s="897"/>
      <c r="BN120" s="897"/>
      <c r="BO120" s="897"/>
      <c r="BP120" s="898"/>
      <c r="BQ120" s="930">
        <v>14617955</v>
      </c>
      <c r="BR120" s="931"/>
      <c r="BS120" s="931"/>
      <c r="BT120" s="931"/>
      <c r="BU120" s="931"/>
      <c r="BV120" s="931">
        <v>15023394</v>
      </c>
      <c r="BW120" s="931"/>
      <c r="BX120" s="931"/>
      <c r="BY120" s="931"/>
      <c r="BZ120" s="931"/>
      <c r="CA120" s="931">
        <v>14787830</v>
      </c>
      <c r="CB120" s="931"/>
      <c r="CC120" s="931"/>
      <c r="CD120" s="931"/>
      <c r="CE120" s="931"/>
      <c r="CF120" s="944">
        <v>136.19999999999999</v>
      </c>
      <c r="CG120" s="945"/>
      <c r="CH120" s="945"/>
      <c r="CI120" s="945"/>
      <c r="CJ120" s="945"/>
      <c r="CK120" s="1006" t="s">
        <v>453</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4947147</v>
      </c>
      <c r="DH120" s="931"/>
      <c r="DI120" s="931"/>
      <c r="DJ120" s="931"/>
      <c r="DK120" s="931"/>
      <c r="DL120" s="931">
        <v>4734635</v>
      </c>
      <c r="DM120" s="931"/>
      <c r="DN120" s="931"/>
      <c r="DO120" s="931"/>
      <c r="DP120" s="931"/>
      <c r="DQ120" s="931">
        <v>4715661</v>
      </c>
      <c r="DR120" s="931"/>
      <c r="DS120" s="931"/>
      <c r="DT120" s="931"/>
      <c r="DU120" s="931"/>
      <c r="DV120" s="932">
        <v>43.4</v>
      </c>
      <c r="DW120" s="932"/>
      <c r="DX120" s="932"/>
      <c r="DY120" s="932"/>
      <c r="DZ120" s="933"/>
    </row>
    <row r="121" spans="1:130" s="230" customFormat="1" ht="26.25" customHeight="1" x14ac:dyDescent="0.15">
      <c r="A121" s="1057"/>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7687</v>
      </c>
      <c r="BR121" s="926"/>
      <c r="BS121" s="926"/>
      <c r="BT121" s="926"/>
      <c r="BU121" s="926"/>
      <c r="BV121" s="926">
        <v>3876</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223693</v>
      </c>
      <c r="DH121" s="926"/>
      <c r="DI121" s="926"/>
      <c r="DJ121" s="926"/>
      <c r="DK121" s="926"/>
      <c r="DL121" s="926">
        <v>237099</v>
      </c>
      <c r="DM121" s="926"/>
      <c r="DN121" s="926"/>
      <c r="DO121" s="926"/>
      <c r="DP121" s="926"/>
      <c r="DQ121" s="926">
        <v>231120</v>
      </c>
      <c r="DR121" s="926"/>
      <c r="DS121" s="926"/>
      <c r="DT121" s="926"/>
      <c r="DU121" s="926"/>
      <c r="DV121" s="927">
        <v>2.1</v>
      </c>
      <c r="DW121" s="927"/>
      <c r="DX121" s="927"/>
      <c r="DY121" s="927"/>
      <c r="DZ121" s="928"/>
    </row>
    <row r="122" spans="1:130" s="230" customFormat="1" ht="26.25" customHeight="1" x14ac:dyDescent="0.15">
      <c r="A122" s="1057"/>
      <c r="B122" s="949"/>
      <c r="C122" s="922" t="s">
        <v>437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456</v>
      </c>
      <c r="BA122" s="965"/>
      <c r="BB122" s="965"/>
      <c r="BC122" s="965"/>
      <c r="BD122" s="965"/>
      <c r="BE122" s="965"/>
      <c r="BF122" s="965"/>
      <c r="BG122" s="965"/>
      <c r="BH122" s="965"/>
      <c r="BI122" s="965"/>
      <c r="BJ122" s="965"/>
      <c r="BK122" s="965"/>
      <c r="BL122" s="965"/>
      <c r="BM122" s="965"/>
      <c r="BN122" s="965"/>
      <c r="BO122" s="965"/>
      <c r="BP122" s="966"/>
      <c r="BQ122" s="999">
        <v>18712491</v>
      </c>
      <c r="BR122" s="1000"/>
      <c r="BS122" s="1000"/>
      <c r="BT122" s="1000"/>
      <c r="BU122" s="1000"/>
      <c r="BV122" s="1000">
        <v>18233417</v>
      </c>
      <c r="BW122" s="1000"/>
      <c r="BX122" s="1000"/>
      <c r="BY122" s="1000"/>
      <c r="BZ122" s="1000"/>
      <c r="CA122" s="1000">
        <v>18437732</v>
      </c>
      <c r="CB122" s="1000"/>
      <c r="CC122" s="1000"/>
      <c r="CD122" s="1000"/>
      <c r="CE122" s="1000"/>
      <c r="CF122" s="1017">
        <v>169.9</v>
      </c>
      <c r="CG122" s="1018"/>
      <c r="CH122" s="1018"/>
      <c r="CI122" s="1018"/>
      <c r="CJ122" s="1018"/>
      <c r="CK122" s="1009"/>
      <c r="CL122" s="1010"/>
      <c r="CM122" s="1010"/>
      <c r="CN122" s="1010"/>
      <c r="CO122" s="1011"/>
      <c r="CP122" s="1019" t="s">
        <v>401</v>
      </c>
      <c r="CQ122" s="1020"/>
      <c r="CR122" s="1020"/>
      <c r="CS122" s="1020"/>
      <c r="CT122" s="1020"/>
      <c r="CU122" s="1020"/>
      <c r="CV122" s="1020"/>
      <c r="CW122" s="1020"/>
      <c r="CX122" s="1020"/>
      <c r="CY122" s="1020"/>
      <c r="CZ122" s="1020"/>
      <c r="DA122" s="1020"/>
      <c r="DB122" s="1020"/>
      <c r="DC122" s="1020"/>
      <c r="DD122" s="1020"/>
      <c r="DE122" s="1020"/>
      <c r="DF122" s="1021"/>
      <c r="DG122" s="925">
        <v>205950</v>
      </c>
      <c r="DH122" s="926"/>
      <c r="DI122" s="926"/>
      <c r="DJ122" s="926"/>
      <c r="DK122" s="926"/>
      <c r="DL122" s="926">
        <v>178915</v>
      </c>
      <c r="DM122" s="926"/>
      <c r="DN122" s="926"/>
      <c r="DO122" s="926"/>
      <c r="DP122" s="926"/>
      <c r="DQ122" s="926">
        <v>144990</v>
      </c>
      <c r="DR122" s="926"/>
      <c r="DS122" s="926"/>
      <c r="DT122" s="926"/>
      <c r="DU122" s="926"/>
      <c r="DV122" s="927">
        <v>1.3</v>
      </c>
      <c r="DW122" s="927"/>
      <c r="DX122" s="927"/>
      <c r="DY122" s="927"/>
      <c r="DZ122" s="928"/>
    </row>
    <row r="123" spans="1:130" s="230" customFormat="1" ht="26.25" customHeight="1" x14ac:dyDescent="0.15">
      <c r="A123" s="1057"/>
      <c r="B123" s="949"/>
      <c r="C123" s="922" t="s">
        <v>443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457</v>
      </c>
      <c r="BP123" s="1005"/>
      <c r="BQ123" s="1063">
        <v>33338133</v>
      </c>
      <c r="BR123" s="1064"/>
      <c r="BS123" s="1064"/>
      <c r="BT123" s="1064"/>
      <c r="BU123" s="1064"/>
      <c r="BV123" s="1064">
        <v>33260687</v>
      </c>
      <c r="BW123" s="1064"/>
      <c r="BX123" s="1064"/>
      <c r="BY123" s="1064"/>
      <c r="BZ123" s="1064"/>
      <c r="CA123" s="1064">
        <v>33225562</v>
      </c>
      <c r="CB123" s="1064"/>
      <c r="CC123" s="1064"/>
      <c r="CD123" s="1064"/>
      <c r="CE123" s="1064"/>
      <c r="CF123" s="1001"/>
      <c r="CG123" s="1002"/>
      <c r="CH123" s="1002"/>
      <c r="CI123" s="1002"/>
      <c r="CJ123" s="1003"/>
      <c r="CK123" s="1009"/>
      <c r="CL123" s="1010"/>
      <c r="CM123" s="1010"/>
      <c r="CN123" s="1010"/>
      <c r="CO123" s="1011"/>
      <c r="CP123" s="1019" t="s">
        <v>400</v>
      </c>
      <c r="CQ123" s="1020"/>
      <c r="CR123" s="1020"/>
      <c r="CS123" s="1020"/>
      <c r="CT123" s="1020"/>
      <c r="CU123" s="1020"/>
      <c r="CV123" s="1020"/>
      <c r="CW123" s="1020"/>
      <c r="CX123" s="1020"/>
      <c r="CY123" s="1020"/>
      <c r="CZ123" s="1020"/>
      <c r="DA123" s="1020"/>
      <c r="DB123" s="1020"/>
      <c r="DC123" s="1020"/>
      <c r="DD123" s="1020"/>
      <c r="DE123" s="1020"/>
      <c r="DF123" s="1021"/>
      <c r="DG123" s="958">
        <v>22140</v>
      </c>
      <c r="DH123" s="959"/>
      <c r="DI123" s="959"/>
      <c r="DJ123" s="959"/>
      <c r="DK123" s="960"/>
      <c r="DL123" s="961">
        <v>22354</v>
      </c>
      <c r="DM123" s="959"/>
      <c r="DN123" s="959"/>
      <c r="DO123" s="959"/>
      <c r="DP123" s="960"/>
      <c r="DQ123" s="961">
        <v>21292</v>
      </c>
      <c r="DR123" s="959"/>
      <c r="DS123" s="959"/>
      <c r="DT123" s="959"/>
      <c r="DU123" s="960"/>
      <c r="DV123" s="962">
        <v>0.2</v>
      </c>
      <c r="DW123" s="963"/>
      <c r="DX123" s="963"/>
      <c r="DY123" s="963"/>
      <c r="DZ123" s="964"/>
    </row>
    <row r="124" spans="1:130" s="230" customFormat="1" ht="26.25" customHeight="1" thickBot="1" x14ac:dyDescent="0.2">
      <c r="A124" s="1057"/>
      <c r="B124" s="949"/>
      <c r="C124" s="922" t="s">
        <v>446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460</v>
      </c>
      <c r="CL125" s="1007"/>
      <c r="CM125" s="1007"/>
      <c r="CN125" s="1007"/>
      <c r="CO125" s="1008"/>
      <c r="CP125" s="929" t="s">
        <v>461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450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464</v>
      </c>
      <c r="AY127" s="1032"/>
      <c r="AZ127" s="1032"/>
      <c r="BA127" s="1032"/>
      <c r="BB127" s="1032"/>
      <c r="BC127" s="1032"/>
      <c r="BD127" s="1032"/>
      <c r="BE127" s="1033"/>
      <c r="BF127" s="1034" t="s">
        <v>465</v>
      </c>
      <c r="BG127" s="1032"/>
      <c r="BH127" s="1032"/>
      <c r="BI127" s="1032"/>
      <c r="BJ127" s="1032"/>
      <c r="BK127" s="1032"/>
      <c r="BL127" s="1033"/>
      <c r="BM127" s="1034" t="s">
        <v>466</v>
      </c>
      <c r="BN127" s="1032"/>
      <c r="BO127" s="1032"/>
      <c r="BP127" s="1032"/>
      <c r="BQ127" s="1032"/>
      <c r="BR127" s="1032"/>
      <c r="BS127" s="1033"/>
      <c r="BT127" s="1034" t="s">
        <v>467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470</v>
      </c>
      <c r="X128" s="1043"/>
      <c r="Y128" s="1043"/>
      <c r="Z128" s="1044"/>
      <c r="AA128" s="1045">
        <v>3926</v>
      </c>
      <c r="AB128" s="1046"/>
      <c r="AC128" s="1046"/>
      <c r="AD128" s="1046"/>
      <c r="AE128" s="1047"/>
      <c r="AF128" s="1048">
        <v>4487</v>
      </c>
      <c r="AG128" s="1046"/>
      <c r="AH128" s="1046"/>
      <c r="AI128" s="1046"/>
      <c r="AJ128" s="1047"/>
      <c r="AK128" s="1048">
        <v>3875</v>
      </c>
      <c r="AL128" s="1046"/>
      <c r="AM128" s="1046"/>
      <c r="AN128" s="1046"/>
      <c r="AO128" s="1047"/>
      <c r="AP128" s="1049"/>
      <c r="AQ128" s="1050"/>
      <c r="AR128" s="1050"/>
      <c r="AS128" s="1050"/>
      <c r="AT128" s="1051"/>
      <c r="AU128" s="232"/>
      <c r="AV128" s="232"/>
      <c r="AW128" s="232"/>
      <c r="AX128" s="896" t="s">
        <v>471</v>
      </c>
      <c r="AY128" s="897"/>
      <c r="AZ128" s="897"/>
      <c r="BA128" s="897"/>
      <c r="BB128" s="897"/>
      <c r="BC128" s="897"/>
      <c r="BD128" s="897"/>
      <c r="BE128" s="898"/>
      <c r="BF128" s="1052" t="s">
        <v>122</v>
      </c>
      <c r="BG128" s="1053"/>
      <c r="BH128" s="1053"/>
      <c r="BI128" s="1053"/>
      <c r="BJ128" s="1053"/>
      <c r="BK128" s="1053"/>
      <c r="BL128" s="1054"/>
      <c r="BM128" s="1052">
        <v>13.01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472</v>
      </c>
      <c r="CQ128" s="726"/>
      <c r="CR128" s="726"/>
      <c r="CS128" s="726"/>
      <c r="CT128" s="726"/>
      <c r="CU128" s="726"/>
      <c r="CV128" s="726"/>
      <c r="CW128" s="726"/>
      <c r="CX128" s="726"/>
      <c r="CY128" s="726"/>
      <c r="CZ128" s="726"/>
      <c r="DA128" s="726"/>
      <c r="DB128" s="726"/>
      <c r="DC128" s="726"/>
      <c r="DD128" s="726"/>
      <c r="DE128" s="726"/>
      <c r="DF128" s="1036"/>
      <c r="DG128" s="1037">
        <v>3778</v>
      </c>
      <c r="DH128" s="1038"/>
      <c r="DI128" s="1038"/>
      <c r="DJ128" s="1038"/>
      <c r="DK128" s="1038"/>
      <c r="DL128" s="1038">
        <v>10653</v>
      </c>
      <c r="DM128" s="1038"/>
      <c r="DN128" s="1038"/>
      <c r="DO128" s="1038"/>
      <c r="DP128" s="1038"/>
      <c r="DQ128" s="1038">
        <v>10451</v>
      </c>
      <c r="DR128" s="1038"/>
      <c r="DS128" s="1038"/>
      <c r="DT128" s="1038"/>
      <c r="DU128" s="1038"/>
      <c r="DV128" s="1039">
        <v>0.1</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473</v>
      </c>
      <c r="X129" s="1071"/>
      <c r="Y129" s="1071"/>
      <c r="Z129" s="1072"/>
      <c r="AA129" s="958">
        <v>12397623</v>
      </c>
      <c r="AB129" s="959"/>
      <c r="AC129" s="959"/>
      <c r="AD129" s="959"/>
      <c r="AE129" s="960"/>
      <c r="AF129" s="961">
        <v>12121724</v>
      </c>
      <c r="AG129" s="959"/>
      <c r="AH129" s="959"/>
      <c r="AI129" s="959"/>
      <c r="AJ129" s="960"/>
      <c r="AK129" s="961">
        <v>12363918</v>
      </c>
      <c r="AL129" s="959"/>
      <c r="AM129" s="959"/>
      <c r="AN129" s="959"/>
      <c r="AO129" s="960"/>
      <c r="AP129" s="1073"/>
      <c r="AQ129" s="1074"/>
      <c r="AR129" s="1074"/>
      <c r="AS129" s="1074"/>
      <c r="AT129" s="1075"/>
      <c r="AU129" s="233"/>
      <c r="AV129" s="233"/>
      <c r="AW129" s="233"/>
      <c r="AX129" s="1065" t="s">
        <v>474</v>
      </c>
      <c r="AY129" s="923"/>
      <c r="AZ129" s="923"/>
      <c r="BA129" s="923"/>
      <c r="BB129" s="923"/>
      <c r="BC129" s="923"/>
      <c r="BD129" s="923"/>
      <c r="BE129" s="924"/>
      <c r="BF129" s="1066" t="s">
        <v>122</v>
      </c>
      <c r="BG129" s="1067"/>
      <c r="BH129" s="1067"/>
      <c r="BI129" s="1067"/>
      <c r="BJ129" s="1067"/>
      <c r="BK129" s="1067"/>
      <c r="BL129" s="1068"/>
      <c r="BM129" s="1066">
        <v>18.010000000000002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476</v>
      </c>
      <c r="X130" s="1071"/>
      <c r="Y130" s="1071"/>
      <c r="Z130" s="1072"/>
      <c r="AA130" s="958">
        <v>1463479</v>
      </c>
      <c r="AB130" s="959"/>
      <c r="AC130" s="959"/>
      <c r="AD130" s="959"/>
      <c r="AE130" s="960"/>
      <c r="AF130" s="961">
        <v>1483067</v>
      </c>
      <c r="AG130" s="959"/>
      <c r="AH130" s="959"/>
      <c r="AI130" s="959"/>
      <c r="AJ130" s="960"/>
      <c r="AK130" s="961">
        <v>1510372</v>
      </c>
      <c r="AL130" s="959"/>
      <c r="AM130" s="959"/>
      <c r="AN130" s="959"/>
      <c r="AO130" s="960"/>
      <c r="AP130" s="1073"/>
      <c r="AQ130" s="1074"/>
      <c r="AR130" s="1074"/>
      <c r="AS130" s="1074"/>
      <c r="AT130" s="1075"/>
      <c r="AU130" s="233"/>
      <c r="AV130" s="233"/>
      <c r="AW130" s="233"/>
      <c r="AX130" s="1065" t="s">
        <v>477</v>
      </c>
      <c r="AY130" s="923"/>
      <c r="AZ130" s="923"/>
      <c r="BA130" s="923"/>
      <c r="BB130" s="923"/>
      <c r="BC130" s="923"/>
      <c r="BD130" s="923"/>
      <c r="BE130" s="924"/>
      <c r="BF130" s="1101">
        <v>4.7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478</v>
      </c>
      <c r="X131" s="1108"/>
      <c r="Y131" s="1108"/>
      <c r="Z131" s="1109"/>
      <c r="AA131" s="1004">
        <v>10934144</v>
      </c>
      <c r="AB131" s="986"/>
      <c r="AC131" s="986"/>
      <c r="AD131" s="986"/>
      <c r="AE131" s="987"/>
      <c r="AF131" s="985">
        <v>10638657</v>
      </c>
      <c r="AG131" s="986"/>
      <c r="AH131" s="986"/>
      <c r="AI131" s="986"/>
      <c r="AJ131" s="987"/>
      <c r="AK131" s="985">
        <v>10853546</v>
      </c>
      <c r="AL131" s="986"/>
      <c r="AM131" s="986"/>
      <c r="AN131" s="986"/>
      <c r="AO131" s="987"/>
      <c r="AP131" s="1110"/>
      <c r="AQ131" s="1111"/>
      <c r="AR131" s="1111"/>
      <c r="AS131" s="1111"/>
      <c r="AT131" s="1112"/>
      <c r="AU131" s="233"/>
      <c r="AV131" s="233"/>
      <c r="AW131" s="233"/>
      <c r="AX131" s="1083" t="s">
        <v>479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480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481</v>
      </c>
      <c r="W132" s="1094"/>
      <c r="X132" s="1094"/>
      <c r="Y132" s="1094"/>
      <c r="Z132" s="1095"/>
      <c r="AA132" s="1096">
        <v>3.9492803460000001</v>
      </c>
      <c r="AB132" s="1097"/>
      <c r="AC132" s="1097"/>
      <c r="AD132" s="1097"/>
      <c r="AE132" s="1098"/>
      <c r="AF132" s="1099">
        <v>5.0184999850000001</v>
      </c>
      <c r="AG132" s="1097"/>
      <c r="AH132" s="1097"/>
      <c r="AI132" s="1097"/>
      <c r="AJ132" s="1098"/>
      <c r="AK132" s="1099">
        <v>5.3767128270000004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482</v>
      </c>
      <c r="W133" s="1077"/>
      <c r="X133" s="1077"/>
      <c r="Y133" s="1077"/>
      <c r="Z133" s="1078"/>
      <c r="AA133" s="1079">
        <v>3.8</v>
      </c>
      <c r="AB133" s="1080"/>
      <c r="AC133" s="1080"/>
      <c r="AD133" s="1080"/>
      <c r="AE133" s="1081"/>
      <c r="AF133" s="1079">
        <v>4.0999999999999996</v>
      </c>
      <c r="AG133" s="1080"/>
      <c r="AH133" s="1080"/>
      <c r="AI133" s="1080"/>
      <c r="AJ133" s="1081"/>
      <c r="AK133" s="1079">
        <v>4.7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9VZceB3ChIz4BYtOJDJByCcX4b5BH1w8ZQeDmaFFhom+lvItKxQQiUFiZbmw6kTxgyzPhHdZuR8vq8zY15seg==" saltValue="E/EoF4qnwnRX4sYpNNi5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kqWTM/jmmJPuHahOMuKI7FeHo8odN7iNNOER+VGjS1+NKLil/ukdaE6Tmo4544CKbxGLPOTBAfYSwpb6YLy0g==" saltValue="N4DsQSKLhwUOIdL/uJdL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AY9" sqref="AY9:BM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gMDbPbNqSwSAD7F3OJB2kRF3eiEQ+HzC0S0ySpHU/VnWq1jlg66Z33nqy37T210hf9jKdu7k4s9r2M1NISZuA==" saltValue="kSmY7DyqlFWivUeAFpARb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491</v>
      </c>
      <c r="AL9" s="1117"/>
      <c r="AM9" s="1117"/>
      <c r="AN9" s="1118"/>
      <c r="AO9" s="281">
        <v>3348712</v>
      </c>
      <c r="AP9" s="281">
        <v>68451</v>
      </c>
      <c r="AQ9" s="282">
        <v>90328</v>
      </c>
      <c r="AR9" s="283">
        <v>-24.2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492</v>
      </c>
      <c r="AL10" s="1117"/>
      <c r="AM10" s="1117"/>
      <c r="AN10" s="1118"/>
      <c r="AO10" s="284">
        <v>3742</v>
      </c>
      <c r="AP10" s="284">
        <v>76</v>
      </c>
      <c r="AQ10" s="285">
        <v>7878</v>
      </c>
      <c r="AR10" s="286">
        <v>-99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493</v>
      </c>
      <c r="AL11" s="1117"/>
      <c r="AM11" s="1117"/>
      <c r="AN11" s="1118"/>
      <c r="AO11" s="284" t="s">
        <v>494</v>
      </c>
      <c r="AP11" s="284" t="s">
        <v>494</v>
      </c>
      <c r="AQ11" s="285">
        <v>2111</v>
      </c>
      <c r="AR11" s="286" t="s">
        <v>494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495</v>
      </c>
      <c r="AL12" s="1117"/>
      <c r="AM12" s="1117"/>
      <c r="AN12" s="1118"/>
      <c r="AO12" s="284" t="s">
        <v>494</v>
      </c>
      <c r="AP12" s="284" t="s">
        <v>494</v>
      </c>
      <c r="AQ12" s="285">
        <v>26</v>
      </c>
      <c r="AR12" s="286" t="s">
        <v>494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496</v>
      </c>
      <c r="AL13" s="1117"/>
      <c r="AM13" s="1117"/>
      <c r="AN13" s="1118"/>
      <c r="AO13" s="284">
        <v>91008</v>
      </c>
      <c r="AP13" s="284">
        <v>1860</v>
      </c>
      <c r="AQ13" s="285">
        <v>2999</v>
      </c>
      <c r="AR13" s="286">
        <v>-38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497</v>
      </c>
      <c r="AL14" s="1117"/>
      <c r="AM14" s="1117"/>
      <c r="AN14" s="1118"/>
      <c r="AO14" s="284">
        <v>56836</v>
      </c>
      <c r="AP14" s="284">
        <v>1162</v>
      </c>
      <c r="AQ14" s="285">
        <v>1839</v>
      </c>
      <c r="AR14" s="286">
        <v>-36.799999999999997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498</v>
      </c>
      <c r="AL15" s="1120"/>
      <c r="AM15" s="1120"/>
      <c r="AN15" s="1121"/>
      <c r="AO15" s="284">
        <v>-217135</v>
      </c>
      <c r="AP15" s="284">
        <v>-4438</v>
      </c>
      <c r="AQ15" s="285">
        <v>-5426</v>
      </c>
      <c r="AR15" s="286">
        <v>-18.2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3283163</v>
      </c>
      <c r="AP16" s="284">
        <v>67112</v>
      </c>
      <c r="AQ16" s="285">
        <v>99756</v>
      </c>
      <c r="AR16" s="286">
        <v>-32.700000000000003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503</v>
      </c>
      <c r="AL21" s="1123"/>
      <c r="AM21" s="1123"/>
      <c r="AN21" s="1124"/>
      <c r="AO21" s="297">
        <v>7.34</v>
      </c>
      <c r="AP21" s="298">
        <v>9.01</v>
      </c>
      <c r="AQ21" s="299">
        <v>-1.67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504</v>
      </c>
      <c r="AL22" s="1123"/>
      <c r="AM22" s="1123"/>
      <c r="AN22" s="1124"/>
      <c r="AO22" s="302">
        <v>95.6</v>
      </c>
      <c r="AP22" s="303">
        <v>97.5</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508</v>
      </c>
      <c r="AL32" s="1131"/>
      <c r="AM32" s="1131"/>
      <c r="AN32" s="1132"/>
      <c r="AO32" s="312">
        <v>1609906</v>
      </c>
      <c r="AP32" s="312">
        <v>32908</v>
      </c>
      <c r="AQ32" s="313">
        <v>56025</v>
      </c>
      <c r="AR32" s="314">
        <v>-41.3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509</v>
      </c>
      <c r="AL33" s="1131"/>
      <c r="AM33" s="1131"/>
      <c r="AN33" s="1132"/>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510</v>
      </c>
      <c r="AL34" s="1131"/>
      <c r="AM34" s="1131"/>
      <c r="AN34" s="1132"/>
      <c r="AO34" s="312" t="s">
        <v>494</v>
      </c>
      <c r="AP34" s="312" t="s">
        <v>494</v>
      </c>
      <c r="AQ34" s="313" t="s">
        <v>494</v>
      </c>
      <c r="AR34" s="314" t="s">
        <v>494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511</v>
      </c>
      <c r="AL35" s="1131"/>
      <c r="AM35" s="1131"/>
      <c r="AN35" s="1132"/>
      <c r="AO35" s="312">
        <v>444364</v>
      </c>
      <c r="AP35" s="312">
        <v>9083</v>
      </c>
      <c r="AQ35" s="313">
        <v>18604</v>
      </c>
      <c r="AR35" s="314">
        <v>-51.2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512</v>
      </c>
      <c r="AL36" s="1131"/>
      <c r="AM36" s="1131"/>
      <c r="AN36" s="1132"/>
      <c r="AO36" s="312">
        <v>43541</v>
      </c>
      <c r="AP36" s="312">
        <v>890</v>
      </c>
      <c r="AQ36" s="313">
        <v>2667</v>
      </c>
      <c r="AR36" s="314">
        <v>-66.599999999999994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513</v>
      </c>
      <c r="AL37" s="1131"/>
      <c r="AM37" s="1131"/>
      <c r="AN37" s="1132"/>
      <c r="AO37" s="312" t="s">
        <v>494</v>
      </c>
      <c r="AP37" s="312" t="s">
        <v>494</v>
      </c>
      <c r="AQ37" s="313">
        <v>441</v>
      </c>
      <c r="AR37" s="314" t="s">
        <v>494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514</v>
      </c>
      <c r="AL38" s="1134"/>
      <c r="AM38" s="1134"/>
      <c r="AN38" s="1135"/>
      <c r="AO38" s="315" t="s">
        <v>494</v>
      </c>
      <c r="AP38" s="315" t="s">
        <v>494</v>
      </c>
      <c r="AQ38" s="316">
        <v>6</v>
      </c>
      <c r="AR38" s="304" t="s">
        <v>494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515</v>
      </c>
      <c r="AL39" s="1134"/>
      <c r="AM39" s="1134"/>
      <c r="AN39" s="1135"/>
      <c r="AO39" s="312">
        <v>-3875</v>
      </c>
      <c r="AP39" s="312">
        <v>-79</v>
      </c>
      <c r="AQ39" s="313">
        <v>-4261</v>
      </c>
      <c r="AR39" s="314">
        <v>-98.1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516</v>
      </c>
      <c r="AL40" s="1131"/>
      <c r="AM40" s="1131"/>
      <c r="AN40" s="1132"/>
      <c r="AO40" s="312">
        <v>-1510372</v>
      </c>
      <c r="AP40" s="312">
        <v>-30874</v>
      </c>
      <c r="AQ40" s="313">
        <v>-49695</v>
      </c>
      <c r="AR40" s="314">
        <v>-37.9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583564</v>
      </c>
      <c r="AP41" s="312">
        <v>11929</v>
      </c>
      <c r="AQ41" s="313">
        <v>23786</v>
      </c>
      <c r="AR41" s="314">
        <v>-49.8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486</v>
      </c>
      <c r="AN49" s="1127" t="s">
        <v>519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2426156</v>
      </c>
      <c r="AN51" s="334">
        <v>48183</v>
      </c>
      <c r="AO51" s="335">
        <v>40.4</v>
      </c>
      <c r="AP51" s="336">
        <v>62383</v>
      </c>
      <c r="AQ51" s="337">
        <v>14.1</v>
      </c>
      <c r="AR51" s="338">
        <v>26.3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1982185</v>
      </c>
      <c r="AN52" s="342">
        <v>39366</v>
      </c>
      <c r="AO52" s="343">
        <v>60.2</v>
      </c>
      <c r="AP52" s="344">
        <v>35325</v>
      </c>
      <c r="AQ52" s="345">
        <v>7.6</v>
      </c>
      <c r="AR52" s="346">
        <v>52.6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4483994</v>
      </c>
      <c r="AN53" s="334">
        <v>89348</v>
      </c>
      <c r="AO53" s="335">
        <v>85.4</v>
      </c>
      <c r="AP53" s="336">
        <v>76347</v>
      </c>
      <c r="AQ53" s="337">
        <v>22.4</v>
      </c>
      <c r="AR53" s="338">
        <v>63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3504284</v>
      </c>
      <c r="AN54" s="342">
        <v>69826</v>
      </c>
      <c r="AO54" s="343">
        <v>77.400000000000006</v>
      </c>
      <c r="AP54" s="344">
        <v>41762</v>
      </c>
      <c r="AQ54" s="345">
        <v>18.2</v>
      </c>
      <c r="AR54" s="346">
        <v>59.2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4876212</v>
      </c>
      <c r="AN55" s="334">
        <v>97979</v>
      </c>
      <c r="AO55" s="335">
        <v>9.6999999999999993</v>
      </c>
      <c r="AP55" s="336">
        <v>69604</v>
      </c>
      <c r="AQ55" s="337">
        <v>-8.8000000000000007</v>
      </c>
      <c r="AR55" s="338">
        <v>18.5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3303302</v>
      </c>
      <c r="AN56" s="342">
        <v>66374</v>
      </c>
      <c r="AO56" s="343">
        <v>-4.9000000000000004</v>
      </c>
      <c r="AP56" s="344">
        <v>36247</v>
      </c>
      <c r="AQ56" s="345">
        <v>-13.2</v>
      </c>
      <c r="AR56" s="346">
        <v>8.3000000000000007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2003959</v>
      </c>
      <c r="AN57" s="334">
        <v>40547</v>
      </c>
      <c r="AO57" s="335">
        <v>-58.6</v>
      </c>
      <c r="AP57" s="336">
        <v>68410</v>
      </c>
      <c r="AQ57" s="337">
        <v>-1.7</v>
      </c>
      <c r="AR57" s="338">
        <v>-56.9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1133337</v>
      </c>
      <c r="AN58" s="342">
        <v>22931</v>
      </c>
      <c r="AO58" s="343">
        <v>-65.5</v>
      </c>
      <c r="AP58" s="344">
        <v>35086</v>
      </c>
      <c r="AQ58" s="345">
        <v>-3.2</v>
      </c>
      <c r="AR58" s="346">
        <v>-62.3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2797081</v>
      </c>
      <c r="AN59" s="334">
        <v>57175</v>
      </c>
      <c r="AO59" s="335">
        <v>41</v>
      </c>
      <c r="AP59" s="336">
        <v>73019</v>
      </c>
      <c r="AQ59" s="337">
        <v>6.7</v>
      </c>
      <c r="AR59" s="338">
        <v>34.299999999999997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2088041</v>
      </c>
      <c r="AN60" s="342">
        <v>42682</v>
      </c>
      <c r="AO60" s="343">
        <v>86.1</v>
      </c>
      <c r="AP60" s="344">
        <v>39427</v>
      </c>
      <c r="AQ60" s="345">
        <v>12.4</v>
      </c>
      <c r="AR60" s="346">
        <v>73.7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3317480</v>
      </c>
      <c r="AN61" s="349">
        <v>66646</v>
      </c>
      <c r="AO61" s="350">
        <v>23.6</v>
      </c>
      <c r="AP61" s="351">
        <v>69953</v>
      </c>
      <c r="AQ61" s="352">
        <v>6.5</v>
      </c>
      <c r="AR61" s="338">
        <v>17.100000000000001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2402230</v>
      </c>
      <c r="AN62" s="342">
        <v>48236</v>
      </c>
      <c r="AO62" s="343">
        <v>30.7</v>
      </c>
      <c r="AP62" s="344">
        <v>37569</v>
      </c>
      <c r="AQ62" s="345">
        <v>4.4000000000000004</v>
      </c>
      <c r="AR62" s="346">
        <v>26.3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SV25q46/2YRslWaYZVli3ZSHgjc8GABa6zYG5rnRGG0GWLGZiggy1uFo2aULHEl93jLk9lv+GWipmNyw3E9vQ==" saltValue="F3jwkkZWU8XlxB2shPiA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0" spans="125:125" ht="13.5" hidden="1" customHeight="1" x14ac:dyDescent="0.15"/>
    <row r="121" spans="125:125" ht="13.5" hidden="1" customHeight="1" x14ac:dyDescent="0.15">
      <c r="DU121" s="259"/>
    </row>
  </sheetData>
  <sheetProtection algorithmName="SHA-512" hashValue="UudMwOTLvQ2QnxPA15p+eBUmUPbIfb5ak13aLAEXLgOTSAtThiWgNK8b6/3lUWxOEn8+iTdiBGg+u9QLFoJiIQ==" saltValue="5/Yz7O0I7WYG3XoZt4hkU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L5Wd5oC94skxvq2dhcxDJVkme1a0zAPjt5aIoagKkCgGvbMxy/yWGGnAIaeCZpTxl6qcMEdStGoeGRfv2H1IcQ==" saltValue="4HxWxhWHK8H3AmtZ85kz+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P43" sqref="P4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9" t="s">
        <v>3</v>
      </c>
      <c r="D47" s="1139"/>
      <c r="E47" s="1140"/>
      <c r="F47" s="11">
        <v>65.89</v>
      </c>
      <c r="G47" s="12">
        <v>64.05</v>
      </c>
      <c r="H47" s="12">
        <v>66.83</v>
      </c>
      <c r="I47" s="12">
        <v>66.48</v>
      </c>
      <c r="J47" s="13">
        <v>63.93</v>
      </c>
    </row>
    <row r="48" spans="2:10" ht="57.75" customHeight="1" x14ac:dyDescent="0.15">
      <c r="B48" s="14"/>
      <c r="C48" s="1141" t="s">
        <v>4</v>
      </c>
      <c r="D48" s="1141"/>
      <c r="E48" s="1142"/>
      <c r="F48" s="15">
        <v>7.92</v>
      </c>
      <c r="G48" s="16">
        <v>10.9</v>
      </c>
      <c r="H48" s="16">
        <v>10.85</v>
      </c>
      <c r="I48" s="16">
        <v>12.43</v>
      </c>
      <c r="J48" s="17">
        <v>5.56</v>
      </c>
    </row>
    <row r="49" spans="2:10" ht="57.75" customHeight="1" thickBot="1" x14ac:dyDescent="0.2">
      <c r="B49" s="18"/>
      <c r="C49" s="1143" t="s">
        <v>5</v>
      </c>
      <c r="D49" s="1143"/>
      <c r="E49" s="1144"/>
      <c r="F49" s="19" t="s">
        <v>538</v>
      </c>
      <c r="G49" s="20" t="s">
        <v>539</v>
      </c>
      <c r="H49" s="20">
        <v>0.86</v>
      </c>
      <c r="I49" s="20" t="s">
        <v>540</v>
      </c>
      <c r="J49" s="21" t="s">
        <v>541</v>
      </c>
    </row>
    <row r="50" spans="2:10" x14ac:dyDescent="0.15"/>
  </sheetData>
  <sheetProtection algorithmName="SHA-512" hashValue="Ubq37DfPYMX6qVzk09R9fsTlIvKaHG+j3TBC5+bn88PP4cWyK5kkWl4/NVM1bgm095AtcrbxyhRzrKVi6Dfzzg==" saltValue="MpP1rr2hoojqGXx6Z9tB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Y9" sqref="AY9:BM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1" t="s">
        <v>542</v>
      </c>
      <c r="D34" s="1151"/>
      <c r="E34" s="1152"/>
      <c r="F34" s="32">
        <v>7.88</v>
      </c>
      <c r="G34" s="33">
        <v>10.83</v>
      </c>
      <c r="H34" s="33">
        <v>10.78</v>
      </c>
      <c r="I34" s="33">
        <v>12.36</v>
      </c>
      <c r="J34" s="34">
        <v>5.5</v>
      </c>
      <c r="K34" s="22"/>
      <c r="L34" s="22"/>
      <c r="M34" s="22"/>
      <c r="N34" s="22"/>
      <c r="O34" s="22"/>
      <c r="P34" s="22"/>
    </row>
    <row r="35" spans="1:16" ht="39" customHeight="1" x14ac:dyDescent="0.15">
      <c r="A35" s="22"/>
      <c r="B35" s="35"/>
      <c r="C35" s="1145" t="s">
        <v>543</v>
      </c>
      <c r="D35" s="1146"/>
      <c r="E35" s="1147"/>
      <c r="F35" s="36" t="s">
        <v>494</v>
      </c>
      <c r="G35" s="37">
        <v>0.97</v>
      </c>
      <c r="H35" s="37">
        <v>1.19</v>
      </c>
      <c r="I35" s="37">
        <v>1.54</v>
      </c>
      <c r="J35" s="38">
        <v>2.11</v>
      </c>
      <c r="K35" s="22"/>
      <c r="L35" s="22"/>
      <c r="M35" s="22"/>
      <c r="N35" s="22"/>
      <c r="O35" s="22"/>
      <c r="P35" s="22"/>
    </row>
    <row r="36" spans="1:16" ht="39" customHeight="1" x14ac:dyDescent="0.15">
      <c r="A36" s="22"/>
      <c r="B36" s="35"/>
      <c r="C36" s="1145" t="s">
        <v>544</v>
      </c>
      <c r="D36" s="1146"/>
      <c r="E36" s="1147"/>
      <c r="F36" s="36">
        <v>0.79</v>
      </c>
      <c r="G36" s="37">
        <v>0.19</v>
      </c>
      <c r="H36" s="37">
        <v>0.67</v>
      </c>
      <c r="I36" s="37">
        <v>1.6</v>
      </c>
      <c r="J36" s="38">
        <v>1</v>
      </c>
      <c r="K36" s="22"/>
      <c r="L36" s="22"/>
      <c r="M36" s="22"/>
      <c r="N36" s="22"/>
      <c r="O36" s="22"/>
      <c r="P36" s="22"/>
    </row>
    <row r="37" spans="1:16" ht="39" customHeight="1" x14ac:dyDescent="0.15">
      <c r="A37" s="22"/>
      <c r="B37" s="35"/>
      <c r="C37" s="1145" t="s">
        <v>545</v>
      </c>
      <c r="D37" s="1146"/>
      <c r="E37" s="1147"/>
      <c r="F37" s="36">
        <v>2.71</v>
      </c>
      <c r="G37" s="37">
        <v>2.2400000000000002</v>
      </c>
      <c r="H37" s="37">
        <v>1.76</v>
      </c>
      <c r="I37" s="37">
        <v>1.46</v>
      </c>
      <c r="J37" s="38">
        <v>0.68</v>
      </c>
      <c r="K37" s="22"/>
      <c r="L37" s="22"/>
      <c r="M37" s="22"/>
      <c r="N37" s="22"/>
      <c r="O37" s="22"/>
      <c r="P37" s="22"/>
    </row>
    <row r="38" spans="1:16" ht="39" customHeight="1" x14ac:dyDescent="0.15">
      <c r="A38" s="22"/>
      <c r="B38" s="35"/>
      <c r="C38" s="1145" t="s">
        <v>546</v>
      </c>
      <c r="D38" s="1146"/>
      <c r="E38" s="1147"/>
      <c r="F38" s="36" t="s">
        <v>494</v>
      </c>
      <c r="G38" s="37">
        <v>0.2</v>
      </c>
      <c r="H38" s="37">
        <v>0.3</v>
      </c>
      <c r="I38" s="37">
        <v>0.44</v>
      </c>
      <c r="J38" s="38">
        <v>0.59</v>
      </c>
      <c r="K38" s="22"/>
      <c r="L38" s="22"/>
      <c r="M38" s="22"/>
      <c r="N38" s="22"/>
      <c r="O38" s="22"/>
      <c r="P38" s="22"/>
    </row>
    <row r="39" spans="1:16" ht="39" customHeight="1" x14ac:dyDescent="0.15">
      <c r="A39" s="22"/>
      <c r="B39" s="35"/>
      <c r="C39" s="1145" t="s">
        <v>547</v>
      </c>
      <c r="D39" s="1146"/>
      <c r="E39" s="1147"/>
      <c r="F39" s="36">
        <v>0.31</v>
      </c>
      <c r="G39" s="37">
        <v>0.3</v>
      </c>
      <c r="H39" s="37">
        <v>0.27</v>
      </c>
      <c r="I39" s="37">
        <v>0.27</v>
      </c>
      <c r="J39" s="38">
        <v>0.25</v>
      </c>
      <c r="K39" s="22"/>
      <c r="L39" s="22"/>
      <c r="M39" s="22"/>
      <c r="N39" s="22"/>
      <c r="O39" s="22"/>
      <c r="P39" s="22"/>
    </row>
    <row r="40" spans="1:16" ht="39" customHeight="1" x14ac:dyDescent="0.15">
      <c r="A40" s="22"/>
      <c r="B40" s="35"/>
      <c r="C40" s="1145" t="s">
        <v>548</v>
      </c>
      <c r="D40" s="1146"/>
      <c r="E40" s="1147"/>
      <c r="F40" s="36">
        <v>0.19</v>
      </c>
      <c r="G40" s="37">
        <v>1.08</v>
      </c>
      <c r="H40" s="37">
        <v>0.85</v>
      </c>
      <c r="I40" s="37">
        <v>0.19</v>
      </c>
      <c r="J40" s="38">
        <v>0.1</v>
      </c>
      <c r="K40" s="22"/>
      <c r="L40" s="22"/>
      <c r="M40" s="22"/>
      <c r="N40" s="22"/>
      <c r="O40" s="22"/>
      <c r="P40" s="22"/>
    </row>
    <row r="41" spans="1:16" ht="39" customHeight="1" x14ac:dyDescent="0.15">
      <c r="A41" s="22"/>
      <c r="B41" s="35"/>
      <c r="C41" s="1145" t="s">
        <v>549</v>
      </c>
      <c r="D41" s="1146"/>
      <c r="E41" s="1147"/>
      <c r="F41" s="36">
        <v>0.03</v>
      </c>
      <c r="G41" s="37">
        <v>7.0000000000000007E-2</v>
      </c>
      <c r="H41" s="37">
        <v>0.04</v>
      </c>
      <c r="I41" s="37">
        <v>0.01</v>
      </c>
      <c r="J41" s="38">
        <v>0.06</v>
      </c>
      <c r="K41" s="22"/>
      <c r="L41" s="22"/>
      <c r="M41" s="22"/>
      <c r="N41" s="22"/>
      <c r="O41" s="22"/>
      <c r="P41" s="22"/>
    </row>
    <row r="42" spans="1:16" ht="39" customHeight="1" x14ac:dyDescent="0.15">
      <c r="A42" s="22"/>
      <c r="B42" s="39"/>
      <c r="C42" s="1145" t="s">
        <v>550</v>
      </c>
      <c r="D42" s="1146"/>
      <c r="E42" s="1147"/>
      <c r="F42" s="36" t="s">
        <v>494</v>
      </c>
      <c r="G42" s="37" t="s">
        <v>494</v>
      </c>
      <c r="H42" s="37" t="s">
        <v>494</v>
      </c>
      <c r="I42" s="37" t="s">
        <v>494</v>
      </c>
      <c r="J42" s="38" t="s">
        <v>494</v>
      </c>
      <c r="K42" s="22"/>
      <c r="L42" s="22"/>
      <c r="M42" s="22"/>
      <c r="N42" s="22"/>
      <c r="O42" s="22"/>
      <c r="P42" s="22"/>
    </row>
    <row r="43" spans="1:16" ht="39" customHeight="1" thickBot="1" x14ac:dyDescent="0.2">
      <c r="A43" s="22"/>
      <c r="B43" s="40"/>
      <c r="C43" s="1148" t="s">
        <v>551</v>
      </c>
      <c r="D43" s="1149"/>
      <c r="E43" s="1150"/>
      <c r="F43" s="41">
        <v>0.34</v>
      </c>
      <c r="G43" s="42">
        <v>0.16</v>
      </c>
      <c r="H43" s="42">
        <v>0.11</v>
      </c>
      <c r="I43" s="42">
        <v>0.1</v>
      </c>
      <c r="J43" s="43">
        <v>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fDXneQ3Eh3WnOaQ8EFEZJ9tNefc8iubmnNPD+e59qDhgFmLZIcg9jqyYrtzGS64G9e9Ho64T9QP1sV+uoaCg==" saltValue="YjQqb4EvhSXYOwl+X8Xz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activeCell="AY9" sqref="AY9:BM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1336</v>
      </c>
      <c r="L45" s="60">
        <v>1355</v>
      </c>
      <c r="M45" s="60">
        <v>1441</v>
      </c>
      <c r="N45" s="60">
        <v>1557</v>
      </c>
      <c r="O45" s="61">
        <v>1610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494</v>
      </c>
      <c r="L46" s="64" t="s">
        <v>494</v>
      </c>
      <c r="M46" s="64" t="s">
        <v>494</v>
      </c>
      <c r="N46" s="64" t="s">
        <v>494</v>
      </c>
      <c r="O46" s="65" t="s">
        <v>494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494</v>
      </c>
      <c r="L47" s="64" t="s">
        <v>494</v>
      </c>
      <c r="M47" s="64" t="s">
        <v>494</v>
      </c>
      <c r="N47" s="64" t="s">
        <v>494</v>
      </c>
      <c r="O47" s="65" t="s">
        <v>494</v>
      </c>
      <c r="P47" s="48"/>
      <c r="Q47" s="48"/>
      <c r="R47" s="48"/>
      <c r="S47" s="48"/>
      <c r="T47" s="48"/>
      <c r="U47" s="48"/>
    </row>
    <row r="48" spans="1:21" ht="30.75" customHeight="1" x14ac:dyDescent="0.15">
      <c r="A48" s="48"/>
      <c r="B48" s="1155"/>
      <c r="C48" s="1156"/>
      <c r="D48" s="62"/>
      <c r="E48" s="1161" t="s">
        <v>13</v>
      </c>
      <c r="F48" s="1161"/>
      <c r="G48" s="1161"/>
      <c r="H48" s="1161"/>
      <c r="I48" s="1161"/>
      <c r="J48" s="1162"/>
      <c r="K48" s="63">
        <v>444</v>
      </c>
      <c r="L48" s="64">
        <v>433</v>
      </c>
      <c r="M48" s="64">
        <v>428</v>
      </c>
      <c r="N48" s="64">
        <v>434</v>
      </c>
      <c r="O48" s="65">
        <v>444</v>
      </c>
      <c r="P48" s="48"/>
      <c r="Q48" s="48"/>
      <c r="R48" s="48"/>
      <c r="S48" s="48"/>
      <c r="T48" s="48"/>
      <c r="U48" s="48"/>
    </row>
    <row r="49" spans="1:21" ht="30.75" customHeight="1" x14ac:dyDescent="0.15">
      <c r="A49" s="48"/>
      <c r="B49" s="1155"/>
      <c r="C49" s="1156"/>
      <c r="D49" s="62"/>
      <c r="E49" s="1161" t="s">
        <v>14</v>
      </c>
      <c r="F49" s="1161"/>
      <c r="G49" s="1161"/>
      <c r="H49" s="1161"/>
      <c r="I49" s="1161"/>
      <c r="J49" s="1162"/>
      <c r="K49" s="63">
        <v>69</v>
      </c>
      <c r="L49" s="64">
        <v>28</v>
      </c>
      <c r="M49" s="64">
        <v>30</v>
      </c>
      <c r="N49" s="64">
        <v>30</v>
      </c>
      <c r="O49" s="65">
        <v>44</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t="s">
        <v>494</v>
      </c>
      <c r="M50" s="64" t="s">
        <v>494</v>
      </c>
      <c r="N50" s="64" t="s">
        <v>494</v>
      </c>
      <c r="O50" s="65" t="s">
        <v>494</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494</v>
      </c>
      <c r="L51" s="64" t="s">
        <v>494</v>
      </c>
      <c r="M51" s="64" t="s">
        <v>494</v>
      </c>
      <c r="N51" s="64" t="s">
        <v>494</v>
      </c>
      <c r="O51" s="65" t="s">
        <v>494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1447</v>
      </c>
      <c r="L52" s="64">
        <v>1441</v>
      </c>
      <c r="M52" s="64">
        <v>1467</v>
      </c>
      <c r="N52" s="64">
        <v>1487</v>
      </c>
      <c r="O52" s="65">
        <v>1514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402</v>
      </c>
      <c r="L53" s="69">
        <v>375</v>
      </c>
      <c r="M53" s="69">
        <v>432</v>
      </c>
      <c r="N53" s="69">
        <v>534</v>
      </c>
      <c r="O53" s="70">
        <v>584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Yn2i6T3tLlHRxhSwOsmPhnJbyj2IXBG5uLs4lfeK8WryKhPR8Q5/2Noi/H0J305ENla0J1zB3xcs4qhWSk8PA==" saltValue="nDfLy2l7WVECgXXiSrk7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AY9" sqref="AY9:BM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84" t="s">
        <v>30</v>
      </c>
      <c r="C41" s="1185"/>
      <c r="D41" s="105"/>
      <c r="E41" s="1190" t="s">
        <v>31</v>
      </c>
      <c r="F41" s="1190"/>
      <c r="G41" s="1190"/>
      <c r="H41" s="1191"/>
      <c r="I41" s="355">
        <v>14466</v>
      </c>
      <c r="J41" s="356">
        <v>16520</v>
      </c>
      <c r="K41" s="356">
        <v>18916</v>
      </c>
      <c r="L41" s="356">
        <v>18661</v>
      </c>
      <c r="M41" s="357">
        <v>18905</v>
      </c>
    </row>
    <row r="42" spans="2:13" ht="27.75" customHeight="1" x14ac:dyDescent="0.15">
      <c r="B42" s="1186"/>
      <c r="C42" s="1187"/>
      <c r="D42" s="106"/>
      <c r="E42" s="1192" t="s">
        <v>32</v>
      </c>
      <c r="F42" s="1192"/>
      <c r="G42" s="1192"/>
      <c r="H42" s="1193"/>
      <c r="I42" s="358">
        <v>2</v>
      </c>
      <c r="J42" s="359" t="s">
        <v>494</v>
      </c>
      <c r="K42" s="359" t="s">
        <v>494</v>
      </c>
      <c r="L42" s="359" t="s">
        <v>494</v>
      </c>
      <c r="M42" s="360" t="s">
        <v>494</v>
      </c>
    </row>
    <row r="43" spans="2:13" ht="27.75" customHeight="1" x14ac:dyDescent="0.15">
      <c r="B43" s="1186"/>
      <c r="C43" s="1187"/>
      <c r="D43" s="106"/>
      <c r="E43" s="1192" t="s">
        <v>33</v>
      </c>
      <c r="F43" s="1192"/>
      <c r="G43" s="1192"/>
      <c r="H43" s="1193"/>
      <c r="I43" s="358">
        <v>5865</v>
      </c>
      <c r="J43" s="359">
        <v>5689</v>
      </c>
      <c r="K43" s="359">
        <v>5399</v>
      </c>
      <c r="L43" s="359">
        <v>5173</v>
      </c>
      <c r="M43" s="360">
        <v>5113</v>
      </c>
    </row>
    <row r="44" spans="2:13" ht="27.75" customHeight="1" x14ac:dyDescent="0.15">
      <c r="B44" s="1186"/>
      <c r="C44" s="1187"/>
      <c r="D44" s="106"/>
      <c r="E44" s="1192" t="s">
        <v>34</v>
      </c>
      <c r="F44" s="1192"/>
      <c r="G44" s="1192"/>
      <c r="H44" s="1193"/>
      <c r="I44" s="358">
        <v>134</v>
      </c>
      <c r="J44" s="359">
        <v>117</v>
      </c>
      <c r="K44" s="359">
        <v>170</v>
      </c>
      <c r="L44" s="359">
        <v>149</v>
      </c>
      <c r="M44" s="360">
        <v>135</v>
      </c>
    </row>
    <row r="45" spans="2:13" ht="27.75" customHeight="1" x14ac:dyDescent="0.15">
      <c r="B45" s="1186"/>
      <c r="C45" s="1187"/>
      <c r="D45" s="106"/>
      <c r="E45" s="1192" t="s">
        <v>35</v>
      </c>
      <c r="F45" s="1192"/>
      <c r="G45" s="1192"/>
      <c r="H45" s="1193"/>
      <c r="I45" s="358">
        <v>2665</v>
      </c>
      <c r="J45" s="359">
        <v>2711</v>
      </c>
      <c r="K45" s="359">
        <v>2614</v>
      </c>
      <c r="L45" s="359">
        <v>2548</v>
      </c>
      <c r="M45" s="360">
        <v>2487</v>
      </c>
    </row>
    <row r="46" spans="2:13" ht="27.75" customHeight="1" x14ac:dyDescent="0.15">
      <c r="B46" s="1186"/>
      <c r="C46" s="1187"/>
      <c r="D46" s="107"/>
      <c r="E46" s="1192" t="s">
        <v>36</v>
      </c>
      <c r="F46" s="1192"/>
      <c r="G46" s="1192"/>
      <c r="H46" s="1193"/>
      <c r="I46" s="358">
        <v>11</v>
      </c>
      <c r="J46" s="359">
        <v>16</v>
      </c>
      <c r="K46" s="359">
        <v>4</v>
      </c>
      <c r="L46" s="359">
        <v>11</v>
      </c>
      <c r="M46" s="360">
        <v>10</v>
      </c>
    </row>
    <row r="47" spans="2:13" ht="27.75" customHeight="1" x14ac:dyDescent="0.15">
      <c r="B47" s="1186"/>
      <c r="C47" s="1187"/>
      <c r="D47" s="108"/>
      <c r="E47" s="1194" t="s">
        <v>37</v>
      </c>
      <c r="F47" s="1195"/>
      <c r="G47" s="1195"/>
      <c r="H47" s="1196"/>
      <c r="I47" s="358" t="s">
        <v>494</v>
      </c>
      <c r="J47" s="359" t="s">
        <v>494</v>
      </c>
      <c r="K47" s="359" t="s">
        <v>494</v>
      </c>
      <c r="L47" s="359" t="s">
        <v>494</v>
      </c>
      <c r="M47" s="360" t="s">
        <v>494</v>
      </c>
    </row>
    <row r="48" spans="2:13" ht="27.75" customHeight="1" x14ac:dyDescent="0.15">
      <c r="B48" s="1186"/>
      <c r="C48" s="1187"/>
      <c r="D48" s="106"/>
      <c r="E48" s="1192" t="s">
        <v>38</v>
      </c>
      <c r="F48" s="1192"/>
      <c r="G48" s="1192"/>
      <c r="H48" s="1193"/>
      <c r="I48" s="358" t="s">
        <v>494</v>
      </c>
      <c r="J48" s="359" t="s">
        <v>494</v>
      </c>
      <c r="K48" s="359" t="s">
        <v>494</v>
      </c>
      <c r="L48" s="359" t="s">
        <v>494</v>
      </c>
      <c r="M48" s="360" t="s">
        <v>494</v>
      </c>
    </row>
    <row r="49" spans="2:13" ht="27.75" customHeight="1" x14ac:dyDescent="0.15">
      <c r="B49" s="1188"/>
      <c r="C49" s="1189"/>
      <c r="D49" s="106"/>
      <c r="E49" s="1192" t="s">
        <v>39</v>
      </c>
      <c r="F49" s="1192"/>
      <c r="G49" s="1192"/>
      <c r="H49" s="1193"/>
      <c r="I49" s="358" t="s">
        <v>494</v>
      </c>
      <c r="J49" s="359" t="s">
        <v>494</v>
      </c>
      <c r="K49" s="359" t="s">
        <v>494</v>
      </c>
      <c r="L49" s="359" t="s">
        <v>494</v>
      </c>
      <c r="M49" s="360" t="s">
        <v>494</v>
      </c>
    </row>
    <row r="50" spans="2:13" ht="27.75" customHeight="1" x14ac:dyDescent="0.15">
      <c r="B50" s="1197" t="s">
        <v>40</v>
      </c>
      <c r="C50" s="1198"/>
      <c r="D50" s="109"/>
      <c r="E50" s="1192" t="s">
        <v>41</v>
      </c>
      <c r="F50" s="1192"/>
      <c r="G50" s="1192"/>
      <c r="H50" s="1193"/>
      <c r="I50" s="358">
        <v>13608</v>
      </c>
      <c r="J50" s="359">
        <v>13660</v>
      </c>
      <c r="K50" s="359">
        <v>14618</v>
      </c>
      <c r="L50" s="359">
        <v>15023</v>
      </c>
      <c r="M50" s="360">
        <v>14788</v>
      </c>
    </row>
    <row r="51" spans="2:13" ht="27.75" customHeight="1" x14ac:dyDescent="0.15">
      <c r="B51" s="1186"/>
      <c r="C51" s="1187"/>
      <c r="D51" s="106"/>
      <c r="E51" s="1192" t="s">
        <v>42</v>
      </c>
      <c r="F51" s="1192"/>
      <c r="G51" s="1192"/>
      <c r="H51" s="1193"/>
      <c r="I51" s="358">
        <v>15</v>
      </c>
      <c r="J51" s="359">
        <v>11</v>
      </c>
      <c r="K51" s="359">
        <v>8</v>
      </c>
      <c r="L51" s="359">
        <v>4</v>
      </c>
      <c r="M51" s="360" t="s">
        <v>494</v>
      </c>
    </row>
    <row r="52" spans="2:13" ht="27.75" customHeight="1" x14ac:dyDescent="0.15">
      <c r="B52" s="1188"/>
      <c r="C52" s="1189"/>
      <c r="D52" s="106"/>
      <c r="E52" s="1192" t="s">
        <v>43</v>
      </c>
      <c r="F52" s="1192"/>
      <c r="G52" s="1192"/>
      <c r="H52" s="1193"/>
      <c r="I52" s="358">
        <v>16064</v>
      </c>
      <c r="J52" s="359">
        <v>17406</v>
      </c>
      <c r="K52" s="359">
        <v>18712</v>
      </c>
      <c r="L52" s="359">
        <v>18233</v>
      </c>
      <c r="M52" s="360">
        <v>18438</v>
      </c>
    </row>
    <row r="53" spans="2:13" ht="27.75" customHeight="1" thickBot="1" x14ac:dyDescent="0.2">
      <c r="B53" s="1199" t="s">
        <v>19</v>
      </c>
      <c r="C53" s="1200"/>
      <c r="D53" s="110"/>
      <c r="E53" s="1201" t="s">
        <v>44</v>
      </c>
      <c r="F53" s="1201"/>
      <c r="G53" s="1201"/>
      <c r="H53" s="1202"/>
      <c r="I53" s="361">
        <v>-6545</v>
      </c>
      <c r="J53" s="362">
        <v>-6024</v>
      </c>
      <c r="K53" s="362">
        <v>-6234</v>
      </c>
      <c r="L53" s="362">
        <v>-6719</v>
      </c>
      <c r="M53" s="363">
        <v>-6575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x8Y2gCweqMuEQrV6ojIgT1LBoX+fyfEXQ8uMuy7KMgCv9xPpY52lJlsq3yFd8C/IvtXHioKawe2X5fP94lwg==" saltValue="PmCpd4ODc0RoaaSBCMn4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Y9" sqref="AY9:BM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1" t="s">
        <v>46</v>
      </c>
      <c r="D55" s="1211"/>
      <c r="E55" s="1212"/>
      <c r="F55" s="122">
        <v>8285</v>
      </c>
      <c r="G55" s="122">
        <v>8058</v>
      </c>
      <c r="H55" s="123">
        <v>7904</v>
      </c>
    </row>
    <row r="56" spans="2:8" ht="52.5" customHeight="1" x14ac:dyDescent="0.15">
      <c r="B56" s="124"/>
      <c r="C56" s="1213" t="s">
        <v>47</v>
      </c>
      <c r="D56" s="1213"/>
      <c r="E56" s="1214"/>
      <c r="F56" s="125">
        <v>730</v>
      </c>
      <c r="G56" s="125">
        <v>730</v>
      </c>
      <c r="H56" s="126">
        <v>813</v>
      </c>
    </row>
    <row r="57" spans="2:8" ht="53.25" customHeight="1" x14ac:dyDescent="0.15">
      <c r="B57" s="124"/>
      <c r="C57" s="1215" t="s">
        <v>48</v>
      </c>
      <c r="D57" s="1215"/>
      <c r="E57" s="1216"/>
      <c r="F57" s="127">
        <v>1969</v>
      </c>
      <c r="G57" s="127">
        <v>1936</v>
      </c>
      <c r="H57" s="128">
        <v>1962</v>
      </c>
    </row>
    <row r="58" spans="2:8" ht="45.75" customHeight="1" x14ac:dyDescent="0.15">
      <c r="B58" s="129"/>
      <c r="C58" s="1203" t="s">
        <v>564</v>
      </c>
      <c r="D58" s="1204"/>
      <c r="E58" s="1205"/>
      <c r="F58" s="130">
        <v>656</v>
      </c>
      <c r="G58" s="130">
        <v>657</v>
      </c>
      <c r="H58" s="131">
        <v>662</v>
      </c>
    </row>
    <row r="59" spans="2:8" ht="45.75" customHeight="1" x14ac:dyDescent="0.15">
      <c r="B59" s="129"/>
      <c r="C59" s="1203" t="s">
        <v>565</v>
      </c>
      <c r="D59" s="1204"/>
      <c r="E59" s="1205"/>
      <c r="F59" s="130">
        <v>380</v>
      </c>
      <c r="G59" s="130">
        <v>380</v>
      </c>
      <c r="H59" s="131">
        <v>380</v>
      </c>
    </row>
    <row r="60" spans="2:8" ht="45.75" customHeight="1" x14ac:dyDescent="0.15">
      <c r="B60" s="129"/>
      <c r="C60" s="1203" t="s">
        <v>566</v>
      </c>
      <c r="D60" s="1204"/>
      <c r="E60" s="1205"/>
      <c r="F60" s="130">
        <v>339</v>
      </c>
      <c r="G60" s="130">
        <v>269</v>
      </c>
      <c r="H60" s="131">
        <v>249</v>
      </c>
    </row>
    <row r="61" spans="2:8" ht="45.75" customHeight="1" x14ac:dyDescent="0.15">
      <c r="B61" s="129"/>
      <c r="C61" s="1203" t="s">
        <v>567</v>
      </c>
      <c r="D61" s="1204"/>
      <c r="E61" s="1205"/>
      <c r="F61" s="130">
        <v>200</v>
      </c>
      <c r="G61" s="130">
        <v>200</v>
      </c>
      <c r="H61" s="131">
        <v>200</v>
      </c>
    </row>
    <row r="62" spans="2:8" ht="45.75" customHeight="1" thickBot="1" x14ac:dyDescent="0.2">
      <c r="B62" s="132"/>
      <c r="C62" s="1206" t="s">
        <v>568</v>
      </c>
      <c r="D62" s="1207"/>
      <c r="E62" s="1208"/>
      <c r="F62" s="133">
        <v>126</v>
      </c>
      <c r="G62" s="133">
        <v>126</v>
      </c>
      <c r="H62" s="134">
        <v>127</v>
      </c>
    </row>
    <row r="63" spans="2:8" ht="52.5" customHeight="1" thickBot="1" x14ac:dyDescent="0.2">
      <c r="B63" s="135"/>
      <c r="C63" s="1209" t="s">
        <v>49</v>
      </c>
      <c r="D63" s="1209"/>
      <c r="E63" s="1210"/>
      <c r="F63" s="136">
        <v>10985</v>
      </c>
      <c r="G63" s="136">
        <v>10724</v>
      </c>
      <c r="H63" s="137">
        <v>10679</v>
      </c>
    </row>
    <row r="64" spans="2:8" x14ac:dyDescent="0.15"/>
  </sheetData>
  <sheetProtection algorithmName="SHA-512" hashValue="yRqTxgjFE/SlB7dDrjHPYuSWPZhkAZ5GHxmEF+vfP1+cZaeweEUwzXIs+TbkyzkSH6Em7wtM8XFe45M6QmrfXg==" saltValue="7q8cQougyGn1h5+CY0vO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48183</v>
      </c>
      <c r="E3" s="156"/>
      <c r="F3" s="157">
        <v>62383</v>
      </c>
      <c r="G3" s="158"/>
      <c r="H3" s="159"/>
    </row>
    <row r="4" spans="1:8" x14ac:dyDescent="0.15">
      <c r="A4" s="160"/>
      <c r="B4" s="161"/>
      <c r="C4" s="162"/>
      <c r="D4" s="163">
        <v>39366</v>
      </c>
      <c r="E4" s="164"/>
      <c r="F4" s="165">
        <v>35325</v>
      </c>
      <c r="G4" s="166"/>
      <c r="H4" s="167"/>
    </row>
    <row r="5" spans="1:8" x14ac:dyDescent="0.15">
      <c r="A5" s="148" t="s">
        <v>527</v>
      </c>
      <c r="B5" s="153"/>
      <c r="C5" s="154"/>
      <c r="D5" s="155">
        <v>89348</v>
      </c>
      <c r="E5" s="156"/>
      <c r="F5" s="157">
        <v>76347</v>
      </c>
      <c r="G5" s="158"/>
      <c r="H5" s="159"/>
    </row>
    <row r="6" spans="1:8" x14ac:dyDescent="0.15">
      <c r="A6" s="160"/>
      <c r="B6" s="161"/>
      <c r="C6" s="162"/>
      <c r="D6" s="163">
        <v>69826</v>
      </c>
      <c r="E6" s="164"/>
      <c r="F6" s="165">
        <v>41762</v>
      </c>
      <c r="G6" s="166"/>
      <c r="H6" s="167"/>
    </row>
    <row r="7" spans="1:8" x14ac:dyDescent="0.15">
      <c r="A7" s="148" t="s">
        <v>528</v>
      </c>
      <c r="B7" s="153"/>
      <c r="C7" s="154"/>
      <c r="D7" s="155">
        <v>97979</v>
      </c>
      <c r="E7" s="156"/>
      <c r="F7" s="157">
        <v>69604</v>
      </c>
      <c r="G7" s="158"/>
      <c r="H7" s="159"/>
    </row>
    <row r="8" spans="1:8" x14ac:dyDescent="0.15">
      <c r="A8" s="160"/>
      <c r="B8" s="161"/>
      <c r="C8" s="162"/>
      <c r="D8" s="163">
        <v>66374</v>
      </c>
      <c r="E8" s="164"/>
      <c r="F8" s="165">
        <v>36247</v>
      </c>
      <c r="G8" s="166"/>
      <c r="H8" s="167"/>
    </row>
    <row r="9" spans="1:8" x14ac:dyDescent="0.15">
      <c r="A9" s="148" t="s">
        <v>529</v>
      </c>
      <c r="B9" s="153"/>
      <c r="C9" s="154"/>
      <c r="D9" s="155">
        <v>40547</v>
      </c>
      <c r="E9" s="156"/>
      <c r="F9" s="157">
        <v>68410</v>
      </c>
      <c r="G9" s="158"/>
      <c r="H9" s="159"/>
    </row>
    <row r="10" spans="1:8" x14ac:dyDescent="0.15">
      <c r="A10" s="160"/>
      <c r="B10" s="161"/>
      <c r="C10" s="162"/>
      <c r="D10" s="163">
        <v>22931</v>
      </c>
      <c r="E10" s="164"/>
      <c r="F10" s="165">
        <v>35086</v>
      </c>
      <c r="G10" s="166"/>
      <c r="H10" s="167"/>
    </row>
    <row r="11" spans="1:8" x14ac:dyDescent="0.15">
      <c r="A11" s="148" t="s">
        <v>530</v>
      </c>
      <c r="B11" s="153"/>
      <c r="C11" s="154"/>
      <c r="D11" s="155">
        <v>57175</v>
      </c>
      <c r="E11" s="156"/>
      <c r="F11" s="157">
        <v>73019</v>
      </c>
      <c r="G11" s="158"/>
      <c r="H11" s="159"/>
    </row>
    <row r="12" spans="1:8" x14ac:dyDescent="0.15">
      <c r="A12" s="160"/>
      <c r="B12" s="161"/>
      <c r="C12" s="168"/>
      <c r="D12" s="163">
        <v>42682</v>
      </c>
      <c r="E12" s="164"/>
      <c r="F12" s="165">
        <v>39427</v>
      </c>
      <c r="G12" s="166"/>
      <c r="H12" s="167"/>
    </row>
    <row r="13" spans="1:8" x14ac:dyDescent="0.15">
      <c r="A13" s="148"/>
      <c r="B13" s="153"/>
      <c r="C13" s="169"/>
      <c r="D13" s="170">
        <v>66646</v>
      </c>
      <c r="E13" s="171"/>
      <c r="F13" s="172">
        <v>69953</v>
      </c>
      <c r="G13" s="173"/>
      <c r="H13" s="159"/>
    </row>
    <row r="14" spans="1:8" x14ac:dyDescent="0.15">
      <c r="A14" s="160"/>
      <c r="B14" s="161"/>
      <c r="C14" s="162"/>
      <c r="D14" s="163">
        <v>48236</v>
      </c>
      <c r="E14" s="164"/>
      <c r="F14" s="165">
        <v>37569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7.92</v>
      </c>
      <c r="C19" s="174">
        <f>ROUND(VALUE(SUBSTITUTE(実質収支比率等に係る経年分析!G$48,"▲","-")),2)</f>
        <v>10.9</v>
      </c>
      <c r="D19" s="174">
        <f>ROUND(VALUE(SUBSTITUTE(実質収支比率等に係る経年分析!H$48,"▲","-")),2)</f>
        <v>10.85</v>
      </c>
      <c r="E19" s="174">
        <f>ROUND(VALUE(SUBSTITUTE(実質収支比率等に係る経年分析!I$48,"▲","-")),2)</f>
        <v>12.43</v>
      </c>
      <c r="F19" s="174">
        <f>ROUND(VALUE(SUBSTITUTE(実質収支比率等に係る経年分析!J$48,"▲","-")),2)</f>
        <v>5.56</v>
      </c>
    </row>
    <row r="20" spans="1:11" x14ac:dyDescent="0.15">
      <c r="A20" s="174" t="s">
        <v>53</v>
      </c>
      <c r="B20" s="174">
        <f>ROUND(VALUE(SUBSTITUTE(実質収支比率等に係る経年分析!F$47,"▲","-")),2)</f>
        <v>65.89</v>
      </c>
      <c r="C20" s="174">
        <f>ROUND(VALUE(SUBSTITUTE(実質収支比率等に係る経年分析!G$47,"▲","-")),2)</f>
        <v>64.05</v>
      </c>
      <c r="D20" s="174">
        <f>ROUND(VALUE(SUBSTITUTE(実質収支比率等に係る経年分析!H$47,"▲","-")),2)</f>
        <v>66.83</v>
      </c>
      <c r="E20" s="174">
        <f>ROUND(VALUE(SUBSTITUTE(実質収支比率等に係る経年分析!I$47,"▲","-")),2)</f>
        <v>66.48</v>
      </c>
      <c r="F20" s="174">
        <f>ROUND(VALUE(SUBSTITUTE(実質収支比率等に係る経年分析!J$47,"▲","-")),2)</f>
        <v>63.93</v>
      </c>
    </row>
    <row r="21" spans="1:11" x14ac:dyDescent="0.15">
      <c r="A21" s="174" t="s">
        <v>54</v>
      </c>
      <c r="B21" s="174">
        <f>IF(ISNUMBER(VALUE(SUBSTITUTE(実質収支比率等に係る経年分析!F$49,"▲","-"))),ROUND(VALUE(SUBSTITUTE(実質収支比率等に係る経年分析!F$49,"▲","-")),2),NA())</f>
        <v>-9.82</v>
      </c>
      <c r="C21" s="174">
        <f>IF(ISNUMBER(VALUE(SUBSTITUTE(実質収支比率等に係る経年分析!G$49,"▲","-"))),ROUND(VALUE(SUBSTITUTE(実質収支比率等に係る経年分析!G$49,"▲","-")),2),NA())</f>
        <v>-0.98</v>
      </c>
      <c r="D21" s="174">
        <f>IF(ISNUMBER(VALUE(SUBSTITUTE(実質収支比率等に係る経年分析!H$49,"▲","-"))),ROUND(VALUE(SUBSTITUTE(実質収支比率等に係る経年分析!H$49,"▲","-")),2),NA())</f>
        <v>0.86</v>
      </c>
      <c r="E21" s="174">
        <f>IF(ISNUMBER(VALUE(SUBSTITUTE(実質収支比率等に係る経年分析!I$49,"▲","-"))),ROUND(VALUE(SUBSTITUTE(実質収支比率等に係る経年分析!I$49,"▲","-")),2),NA())</f>
        <v>-6.07</v>
      </c>
      <c r="F21" s="174">
        <f>IF(ISNUMBER(VALUE(SUBSTITUTE(実質収支比率等に係る経年分析!J$49,"▲","-"))),ROUND(VALUE(SUBSTITUTE(実質収支比率等に係る経年分析!J$49,"▲","-")),2),NA())</f>
        <v>-13.93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国民健康保険（診療所勘定）特別会計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国民健康保険（事業勘定）特別会計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0.85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太陽光発電事業特別会計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15">
      <c r="A32" s="175" t="str">
        <f>IF(連結実質赤字比率に係る赤字・黒字の構成分析!C$38="",NA(),連結実質赤字比率に係る赤字・黒字の構成分析!C$38)</f>
        <v>簡易水道事業会計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0.59</v>
      </c>
    </row>
    <row r="33" spans="1:16" x14ac:dyDescent="0.15">
      <c r="A33" s="175" t="str">
        <f>IF(連結実質赤字比率に係る赤字・黒字の構成分析!C$37="",NA(),連結実質赤字比率に係る赤字・黒字の構成分析!C$37)</f>
        <v>競艇事業特別会計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2.2400000000000002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0.68</v>
      </c>
    </row>
    <row r="34" spans="1:16" x14ac:dyDescent="0.15">
      <c r="A34" s="175" t="str">
        <f>IF(連結実質赤字比率に係る赤字・黒字の構成分析!C$36="",NA(),連結実質赤字比率に係る赤字・黒字の構成分析!C$36)</f>
        <v>介護保険（保険事業勘定）特別会計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v>
      </c>
    </row>
    <row r="35" spans="1:16" x14ac:dyDescent="0.15">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1447</v>
      </c>
      <c r="E42" s="176"/>
      <c r="F42" s="176"/>
      <c r="G42" s="176">
        <f>'実質公債費比率（分子）の構造'!L$52</f>
        <v>1441</v>
      </c>
      <c r="H42" s="176"/>
      <c r="I42" s="176"/>
      <c r="J42" s="176">
        <f>'実質公債費比率（分子）の構造'!M$52</f>
        <v>1467</v>
      </c>
      <c r="K42" s="176"/>
      <c r="L42" s="176"/>
      <c r="M42" s="176">
        <f>'実質公債費比率（分子）の構造'!N$52</f>
        <v>1487</v>
      </c>
      <c r="N42" s="176"/>
      <c r="O42" s="176"/>
      <c r="P42" s="176">
        <f>'実質公債費比率（分子）の構造'!O$52</f>
        <v>1514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69</v>
      </c>
      <c r="C45" s="176"/>
      <c r="D45" s="176"/>
      <c r="E45" s="176">
        <f>'実質公債費比率（分子）の構造'!L$49</f>
        <v>28</v>
      </c>
      <c r="F45" s="176"/>
      <c r="G45" s="176"/>
      <c r="H45" s="176">
        <f>'実質公債費比率（分子）の構造'!M$49</f>
        <v>30</v>
      </c>
      <c r="I45" s="176"/>
      <c r="J45" s="176"/>
      <c r="K45" s="176">
        <f>'実質公債費比率（分子）の構造'!N$49</f>
        <v>30</v>
      </c>
      <c r="L45" s="176"/>
      <c r="M45" s="176"/>
      <c r="N45" s="176">
        <f>'実質公債費比率（分子）の構造'!O$49</f>
        <v>44</v>
      </c>
      <c r="O45" s="176"/>
      <c r="P45" s="176"/>
    </row>
    <row r="46" spans="1:16" x14ac:dyDescent="0.15">
      <c r="A46" s="176" t="s">
        <v>64</v>
      </c>
      <c r="B46" s="176">
        <f>'実質公債費比率（分子）の構造'!K$48</f>
        <v>444</v>
      </c>
      <c r="C46" s="176"/>
      <c r="D46" s="176"/>
      <c r="E46" s="176">
        <f>'実質公債費比率（分子）の構造'!L$48</f>
        <v>433</v>
      </c>
      <c r="F46" s="176"/>
      <c r="G46" s="176"/>
      <c r="H46" s="176">
        <f>'実質公債費比率（分子）の構造'!M$48</f>
        <v>428</v>
      </c>
      <c r="I46" s="176"/>
      <c r="J46" s="176"/>
      <c r="K46" s="176">
        <f>'実質公債費比率（分子）の構造'!N$48</f>
        <v>434</v>
      </c>
      <c r="L46" s="176"/>
      <c r="M46" s="176"/>
      <c r="N46" s="176">
        <f>'実質公債費比率（分子）の構造'!O$48</f>
        <v>444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1336</v>
      </c>
      <c r="C49" s="176"/>
      <c r="D49" s="176"/>
      <c r="E49" s="176">
        <f>'実質公債費比率（分子）の構造'!L$45</f>
        <v>1355</v>
      </c>
      <c r="F49" s="176"/>
      <c r="G49" s="176"/>
      <c r="H49" s="176">
        <f>'実質公債費比率（分子）の構造'!M$45</f>
        <v>1441</v>
      </c>
      <c r="I49" s="176"/>
      <c r="J49" s="176"/>
      <c r="K49" s="176">
        <f>'実質公債費比率（分子）の構造'!N$45</f>
        <v>1557</v>
      </c>
      <c r="L49" s="176"/>
      <c r="M49" s="176"/>
      <c r="N49" s="176">
        <f>'実質公債費比率（分子）の構造'!O$45</f>
        <v>1610</v>
      </c>
      <c r="O49" s="176"/>
      <c r="P49" s="176"/>
    </row>
    <row r="50" spans="1:16" x14ac:dyDescent="0.15">
      <c r="A50" s="176" t="s">
        <v>67</v>
      </c>
      <c r="B50" s="176" t="e">
        <f>NA()</f>
        <v>#N/A</v>
      </c>
      <c r="C50" s="176">
        <f>IF(ISNUMBER('実質公債費比率（分子）の構造'!K$53),'実質公債費比率（分子）の構造'!K$53,NA())</f>
        <v>402</v>
      </c>
      <c r="D50" s="176" t="e">
        <f>NA()</f>
        <v>#N/A</v>
      </c>
      <c r="E50" s="176" t="e">
        <f>NA()</f>
        <v>#N/A</v>
      </c>
      <c r="F50" s="176">
        <f>IF(ISNUMBER('実質公債費比率（分子）の構造'!L$53),'実質公債費比率（分子）の構造'!L$53,NA())</f>
        <v>375</v>
      </c>
      <c r="G50" s="176" t="e">
        <f>NA()</f>
        <v>#N/A</v>
      </c>
      <c r="H50" s="176" t="e">
        <f>NA()</f>
        <v>#N/A</v>
      </c>
      <c r="I50" s="176">
        <f>IF(ISNUMBER('実質公債費比率（分子）の構造'!M$53),'実質公債費比率（分子）の構造'!M$53,NA())</f>
        <v>432</v>
      </c>
      <c r="J50" s="176" t="e">
        <f>NA()</f>
        <v>#N/A</v>
      </c>
      <c r="K50" s="176" t="e">
        <f>NA()</f>
        <v>#N/A</v>
      </c>
      <c r="L50" s="176">
        <f>IF(ISNUMBER('実質公債費比率（分子）の構造'!N$53),'実質公債費比率（分子）の構造'!N$53,NA())</f>
        <v>534</v>
      </c>
      <c r="M50" s="176" t="e">
        <f>NA()</f>
        <v>#N/A</v>
      </c>
      <c r="N50" s="176" t="e">
        <f>NA()</f>
        <v>#N/A</v>
      </c>
      <c r="O50" s="176">
        <f>IF(ISNUMBER('実質公債費比率（分子）の構造'!O$53),'実質公債費比率（分子）の構造'!O$53,NA())</f>
        <v>584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16064</v>
      </c>
      <c r="E56" s="175"/>
      <c r="F56" s="175"/>
      <c r="G56" s="175">
        <f>'将来負担比率（分子）の構造'!J$52</f>
        <v>17406</v>
      </c>
      <c r="H56" s="175"/>
      <c r="I56" s="175"/>
      <c r="J56" s="175">
        <f>'将来負担比率（分子）の構造'!K$52</f>
        <v>18712</v>
      </c>
      <c r="K56" s="175"/>
      <c r="L56" s="175"/>
      <c r="M56" s="175">
        <f>'将来負担比率（分子）の構造'!L$52</f>
        <v>18233</v>
      </c>
      <c r="N56" s="175"/>
      <c r="O56" s="175"/>
      <c r="P56" s="175">
        <f>'将来負担比率（分子）の構造'!M$52</f>
        <v>18438</v>
      </c>
    </row>
    <row r="57" spans="1:16" x14ac:dyDescent="0.15">
      <c r="A57" s="175" t="s">
        <v>42</v>
      </c>
      <c r="B57" s="175"/>
      <c r="C57" s="175"/>
      <c r="D57" s="175">
        <f>'将来負担比率（分子）の構造'!I$51</f>
        <v>15</v>
      </c>
      <c r="E57" s="175"/>
      <c r="F57" s="175"/>
      <c r="G57" s="175">
        <f>'将来負担比率（分子）の構造'!J$51</f>
        <v>11</v>
      </c>
      <c r="H57" s="175"/>
      <c r="I57" s="175"/>
      <c r="J57" s="175">
        <f>'将来負担比率（分子）の構造'!K$51</f>
        <v>8</v>
      </c>
      <c r="K57" s="175"/>
      <c r="L57" s="175"/>
      <c r="M57" s="175">
        <f>'将来負担比率（分子）の構造'!L$51</f>
        <v>4</v>
      </c>
      <c r="N57" s="175"/>
      <c r="O57" s="175"/>
      <c r="P57" s="175" t="str">
        <f>'将来負担比率（分子）の構造'!M$51</f>
        <v>-</v>
      </c>
    </row>
    <row r="58" spans="1:16" x14ac:dyDescent="0.15">
      <c r="A58" s="175" t="s">
        <v>41</v>
      </c>
      <c r="B58" s="175"/>
      <c r="C58" s="175"/>
      <c r="D58" s="175">
        <f>'将来負担比率（分子）の構造'!I$50</f>
        <v>13608</v>
      </c>
      <c r="E58" s="175"/>
      <c r="F58" s="175"/>
      <c r="G58" s="175">
        <f>'将来負担比率（分子）の構造'!J$50</f>
        <v>13660</v>
      </c>
      <c r="H58" s="175"/>
      <c r="I58" s="175"/>
      <c r="J58" s="175">
        <f>'将来負担比率（分子）の構造'!K$50</f>
        <v>14618</v>
      </c>
      <c r="K58" s="175"/>
      <c r="L58" s="175"/>
      <c r="M58" s="175">
        <f>'将来負担比率（分子）の構造'!L$50</f>
        <v>15023</v>
      </c>
      <c r="N58" s="175"/>
      <c r="O58" s="175"/>
      <c r="P58" s="175">
        <f>'将来負担比率（分子）の構造'!M$50</f>
        <v>14788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11</v>
      </c>
      <c r="C61" s="175"/>
      <c r="D61" s="175"/>
      <c r="E61" s="175">
        <f>'将来負担比率（分子）の構造'!J$46</f>
        <v>16</v>
      </c>
      <c r="F61" s="175"/>
      <c r="G61" s="175"/>
      <c r="H61" s="175">
        <f>'将来負担比率（分子）の構造'!K$46</f>
        <v>4</v>
      </c>
      <c r="I61" s="175"/>
      <c r="J61" s="175"/>
      <c r="K61" s="175">
        <f>'将来負担比率（分子）の構造'!L$46</f>
        <v>11</v>
      </c>
      <c r="L61" s="175"/>
      <c r="M61" s="175"/>
      <c r="N61" s="175">
        <f>'将来負担比率（分子）の構造'!M$46</f>
        <v>10</v>
      </c>
      <c r="O61" s="175"/>
      <c r="P61" s="175"/>
    </row>
    <row r="62" spans="1:16" x14ac:dyDescent="0.15">
      <c r="A62" s="175" t="s">
        <v>35</v>
      </c>
      <c r="B62" s="175">
        <f>'将来負担比率（分子）の構造'!I$45</f>
        <v>2665</v>
      </c>
      <c r="C62" s="175"/>
      <c r="D62" s="175"/>
      <c r="E62" s="175">
        <f>'将来負担比率（分子）の構造'!J$45</f>
        <v>2711</v>
      </c>
      <c r="F62" s="175"/>
      <c r="G62" s="175"/>
      <c r="H62" s="175">
        <f>'将来負担比率（分子）の構造'!K$45</f>
        <v>2614</v>
      </c>
      <c r="I62" s="175"/>
      <c r="J62" s="175"/>
      <c r="K62" s="175">
        <f>'将来負担比率（分子）の構造'!L$45</f>
        <v>2548</v>
      </c>
      <c r="L62" s="175"/>
      <c r="M62" s="175"/>
      <c r="N62" s="175">
        <f>'将来負担比率（分子）の構造'!M$45</f>
        <v>2487</v>
      </c>
      <c r="O62" s="175"/>
      <c r="P62" s="175"/>
    </row>
    <row r="63" spans="1:16" x14ac:dyDescent="0.15">
      <c r="A63" s="175" t="s">
        <v>34</v>
      </c>
      <c r="B63" s="175">
        <f>'将来負担比率（分子）の構造'!I$44</f>
        <v>134</v>
      </c>
      <c r="C63" s="175"/>
      <c r="D63" s="175"/>
      <c r="E63" s="175">
        <f>'将来負担比率（分子）の構造'!J$44</f>
        <v>117</v>
      </c>
      <c r="F63" s="175"/>
      <c r="G63" s="175"/>
      <c r="H63" s="175">
        <f>'将来負担比率（分子）の構造'!K$44</f>
        <v>170</v>
      </c>
      <c r="I63" s="175"/>
      <c r="J63" s="175"/>
      <c r="K63" s="175">
        <f>'将来負担比率（分子）の構造'!L$44</f>
        <v>149</v>
      </c>
      <c r="L63" s="175"/>
      <c r="M63" s="175"/>
      <c r="N63" s="175">
        <f>'将来負担比率（分子）の構造'!M$44</f>
        <v>135</v>
      </c>
      <c r="O63" s="175"/>
      <c r="P63" s="175"/>
    </row>
    <row r="64" spans="1:16" x14ac:dyDescent="0.15">
      <c r="A64" s="175" t="s">
        <v>33</v>
      </c>
      <c r="B64" s="175">
        <f>'将来負担比率（分子）の構造'!I$43</f>
        <v>5865</v>
      </c>
      <c r="C64" s="175"/>
      <c r="D64" s="175"/>
      <c r="E64" s="175">
        <f>'将来負担比率（分子）の構造'!J$43</f>
        <v>5689</v>
      </c>
      <c r="F64" s="175"/>
      <c r="G64" s="175"/>
      <c r="H64" s="175">
        <f>'将来負担比率（分子）の構造'!K$43</f>
        <v>5399</v>
      </c>
      <c r="I64" s="175"/>
      <c r="J64" s="175"/>
      <c r="K64" s="175">
        <f>'将来負担比率（分子）の構造'!L$43</f>
        <v>5173</v>
      </c>
      <c r="L64" s="175"/>
      <c r="M64" s="175"/>
      <c r="N64" s="175">
        <f>'将来負担比率（分子）の構造'!M$43</f>
        <v>5113</v>
      </c>
      <c r="O64" s="175"/>
      <c r="P64" s="175"/>
    </row>
    <row r="65" spans="1:16" x14ac:dyDescent="0.15">
      <c r="A65" s="175" t="s">
        <v>32</v>
      </c>
      <c r="B65" s="175">
        <f>'将来負担比率（分子）の構造'!I$42</f>
        <v>2</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14466</v>
      </c>
      <c r="C66" s="175"/>
      <c r="D66" s="175"/>
      <c r="E66" s="175">
        <f>'将来負担比率（分子）の構造'!J$41</f>
        <v>16520</v>
      </c>
      <c r="F66" s="175"/>
      <c r="G66" s="175"/>
      <c r="H66" s="175">
        <f>'将来負担比率（分子）の構造'!K$41</f>
        <v>18916</v>
      </c>
      <c r="I66" s="175"/>
      <c r="J66" s="175"/>
      <c r="K66" s="175">
        <f>'将来負担比率（分子）の構造'!L$41</f>
        <v>18661</v>
      </c>
      <c r="L66" s="175"/>
      <c r="M66" s="175"/>
      <c r="N66" s="175">
        <f>'将来負担比率（分子）の構造'!M$41</f>
        <v>18905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8285</v>
      </c>
      <c r="C72" s="179">
        <f>基金残高に係る経年分析!G55</f>
        <v>8058</v>
      </c>
      <c r="D72" s="179">
        <f>基金残高に係る経年分析!H55</f>
        <v>7904</v>
      </c>
    </row>
    <row r="73" spans="1:16" x14ac:dyDescent="0.15">
      <c r="A73" s="178" t="s">
        <v>74</v>
      </c>
      <c r="B73" s="179">
        <f>基金残高に係る経年分析!F56</f>
        <v>730</v>
      </c>
      <c r="C73" s="179">
        <f>基金残高に係る経年分析!G56</f>
        <v>730</v>
      </c>
      <c r="D73" s="179">
        <f>基金残高に係る経年分析!H56</f>
        <v>813</v>
      </c>
    </row>
    <row r="74" spans="1:16" x14ac:dyDescent="0.15">
      <c r="A74" s="178" t="s">
        <v>75</v>
      </c>
      <c r="B74" s="179">
        <f>基金残高に係る経年分析!F57</f>
        <v>1969</v>
      </c>
      <c r="C74" s="179">
        <f>基金残高に係る経年分析!G57</f>
        <v>1936</v>
      </c>
      <c r="D74" s="179">
        <f>基金残高に係る経年分析!H57</f>
        <v>1962</v>
      </c>
    </row>
  </sheetData>
  <sheetProtection algorithmName="SHA-512" hashValue="ueGyuu3lpy6LPjDEK2CSbOSqg10kzUCeuhdZLene5YCdmHuUr17vaueFMf7d670mJyDUslNrg6HxpgZkVph4kg==" saltValue="FA0sPpnPrEhS0U2wLnEcS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2025-03-13T00:12:00Z</cp:lastPrinted>
  <dcterms:created xsi:type="dcterms:W3CDTF">2025-02-19T01:20:03Z</dcterms:created>
  <dcterms:modified xsi:type="dcterms:W3CDTF">2025-03-26T01:41:10Z</dcterms:modified>
  <cp:category/>
</cp:coreProperties>
</file>